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0730" windowHeight="11760" tabRatio="500" activeTab="4"/>
  </bookViews>
  <sheets>
    <sheet name="cpte chèque ca" sheetId="1" r:id="rId1"/>
    <sheet name="compte chèque bnp" sheetId="2" r:id="rId2"/>
    <sheet name="LIVRET A" sheetId="3" r:id="rId3"/>
    <sheet name="CAISSE" sheetId="4" r:id="rId4"/>
    <sheet name="Bilan 20122013" sheetId="5" r:id="rId5"/>
    <sheet name="concert 03juin" sheetId="6" r:id="rId6"/>
    <sheet name="bilan20122013" sheetId="7" r:id="rId7"/>
    <sheet name="budget prévisionnel 20122013" sheetId="8" r:id="rId8"/>
    <sheet name="Feuil1" sheetId="9" r:id="rId9"/>
  </sheets>
  <definedNames/>
  <calcPr fullCalcOnLoad="1"/>
</workbook>
</file>

<file path=xl/sharedStrings.xml><?xml version="1.0" encoding="utf-8"?>
<sst xmlns="http://schemas.openxmlformats.org/spreadsheetml/2006/main" count="411" uniqueCount="196">
  <si>
    <t>Date</t>
  </si>
  <si>
    <t>Libellé</t>
  </si>
  <si>
    <t>Emetteur / Destinataire</t>
  </si>
  <si>
    <t>Numéro</t>
  </si>
  <si>
    <t>Nature</t>
  </si>
  <si>
    <t>Info</t>
  </si>
  <si>
    <t>Montant</t>
  </si>
  <si>
    <t>Timbres</t>
  </si>
  <si>
    <t>OnlyforDJ's / Ludo Rambaud</t>
  </si>
  <si>
    <t>Chèque</t>
  </si>
  <si>
    <t>Vin d'honneur AG</t>
  </si>
  <si>
    <t>Amandine Chollet</t>
  </si>
  <si>
    <t>Vente brocante</t>
  </si>
  <si>
    <t>Jocelyn</t>
  </si>
  <si>
    <t>Solde</t>
  </si>
  <si>
    <t>Pointé</t>
  </si>
  <si>
    <t>remise chèque</t>
  </si>
  <si>
    <t>banda st vincent (ex 2010/2011)</t>
  </si>
  <si>
    <t>rem chèque</t>
  </si>
  <si>
    <t>hdc</t>
  </si>
  <si>
    <t>virement</t>
  </si>
  <si>
    <t>transfert  crédit agricole</t>
  </si>
  <si>
    <t>assurance axa</t>
  </si>
  <si>
    <t>axa</t>
  </si>
  <si>
    <t>versement initial</t>
  </si>
  <si>
    <t>virement du cpte chque</t>
  </si>
  <si>
    <t>virement cpte chq</t>
  </si>
  <si>
    <t>virement liv a</t>
  </si>
  <si>
    <t>versement cotisation</t>
  </si>
  <si>
    <t>hdc cotisation</t>
  </si>
  <si>
    <t>versement espèce</t>
  </si>
  <si>
    <t>versement chèque bnp</t>
  </si>
  <si>
    <t>hdc bnp</t>
  </si>
  <si>
    <t>chèque</t>
  </si>
  <si>
    <t>cotisations</t>
  </si>
  <si>
    <t xml:space="preserve">membres </t>
  </si>
  <si>
    <t>rem chèques</t>
  </si>
  <si>
    <t>espèces</t>
  </si>
  <si>
    <t>cotisation fédé soc musicales</t>
  </si>
  <si>
    <t>fédé so musicales de la loire</t>
  </si>
  <si>
    <t>boissons +galettes</t>
  </si>
  <si>
    <t>timbres</t>
  </si>
  <si>
    <t>pédale +timbres</t>
  </si>
  <si>
    <t>rubans dymo +piles</t>
  </si>
  <si>
    <t>carrefour</t>
  </si>
  <si>
    <t>poste</t>
  </si>
  <si>
    <t>jérôme (30,00 + 7,10)</t>
  </si>
  <si>
    <t>jean-Yves</t>
  </si>
  <si>
    <t>subv 2011/2012</t>
  </si>
  <si>
    <t>mairie le coteau</t>
  </si>
  <si>
    <t>boissons galettes</t>
  </si>
  <si>
    <t>pédale</t>
  </si>
  <si>
    <t>ruban dymo piles</t>
  </si>
  <si>
    <t>cotisation fédé</t>
  </si>
  <si>
    <t>cotisation adhérent</t>
  </si>
  <si>
    <t>boissons ag</t>
  </si>
  <si>
    <t>timbres ludo</t>
  </si>
  <si>
    <t>cotisations adhérents</t>
  </si>
  <si>
    <t>repas st cécile</t>
  </si>
  <si>
    <t>arrangements (3)</t>
  </si>
  <si>
    <t>Fabrice Raboutot</t>
  </si>
  <si>
    <t>fédé sociétés musicales loire</t>
  </si>
  <si>
    <t>amandine chollet</t>
  </si>
  <si>
    <t>ludovic rambaud</t>
  </si>
  <si>
    <t>carrefour market riorges</t>
  </si>
  <si>
    <t>jérôme</t>
  </si>
  <si>
    <t>cotis + repas caruso</t>
  </si>
  <si>
    <t>comité des fêtes</t>
  </si>
  <si>
    <t>achat 2 sax</t>
  </si>
  <si>
    <t>js musique</t>
  </si>
  <si>
    <t>achat anches sax</t>
  </si>
  <si>
    <t>jocelyn</t>
  </si>
  <si>
    <t>vente brocante</t>
  </si>
  <si>
    <t>tambour</t>
  </si>
  <si>
    <t>davoust</t>
  </si>
  <si>
    <t>compte bnp</t>
  </si>
  <si>
    <t>solde livret caisse d'épargne</t>
  </si>
  <si>
    <t>vente tambour</t>
  </si>
  <si>
    <t>arrangements fabrice</t>
  </si>
  <si>
    <t>fabrice raboutot</t>
  </si>
  <si>
    <t>2 sax</t>
  </si>
  <si>
    <t>anches sax</t>
  </si>
  <si>
    <t>repas ste cécile</t>
  </si>
  <si>
    <t>affiche concert</t>
  </si>
  <si>
    <t>simon caruso</t>
  </si>
  <si>
    <t>repas concert 03 juin</t>
  </si>
  <si>
    <t>despi</t>
  </si>
  <si>
    <t>affiches programmes</t>
  </si>
  <si>
    <t>imprimerie coteau</t>
  </si>
  <si>
    <t>boissons buvette concert</t>
  </si>
  <si>
    <t>paput</t>
  </si>
  <si>
    <t>pain + carnets à souche</t>
  </si>
  <si>
    <t>jyves (18,75 + 7,08)</t>
  </si>
  <si>
    <t>eau + assiettes + vin</t>
  </si>
  <si>
    <t>apo (16,96 +7,92)</t>
  </si>
  <si>
    <t>accès site</t>
  </si>
  <si>
    <t>roamain</t>
  </si>
  <si>
    <t>sacem</t>
  </si>
  <si>
    <t>sacem concert 03/06</t>
  </si>
  <si>
    <t>erreur versement espèces</t>
  </si>
  <si>
    <t>crédit agricole</t>
  </si>
  <si>
    <t>retrait</t>
  </si>
  <si>
    <t>cotosations</t>
  </si>
  <si>
    <t>espèces concert</t>
  </si>
  <si>
    <t>recettes espèces concert</t>
  </si>
  <si>
    <t>subvention</t>
  </si>
  <si>
    <t>cotisation + repas</t>
  </si>
  <si>
    <t>brivet + caruso</t>
  </si>
  <si>
    <t>transfert bnp</t>
  </si>
  <si>
    <t>bnp hdc</t>
  </si>
  <si>
    <t>subv le coteau</t>
  </si>
  <si>
    <t>entrées concert</t>
  </si>
  <si>
    <t>retrait espèces entrées buvette</t>
  </si>
  <si>
    <t>hdc livret  a</t>
  </si>
  <si>
    <t>perreux</t>
  </si>
  <si>
    <t>pain repas fin d'année</t>
  </si>
  <si>
    <t>repas fin d'année</t>
  </si>
  <si>
    <t>don cirra restauration</t>
  </si>
  <si>
    <t>cirra/hdc</t>
  </si>
  <si>
    <t>Recettes</t>
  </si>
  <si>
    <t>Dépenses</t>
  </si>
  <si>
    <t>Cotisations</t>
  </si>
  <si>
    <t>1 Repas Ste cécile</t>
  </si>
  <si>
    <t>Total recettes</t>
  </si>
  <si>
    <t>Assurance axa</t>
  </si>
  <si>
    <t>Cotisation fédé</t>
  </si>
  <si>
    <t>Total Dépenses</t>
  </si>
  <si>
    <t>Subv.comité des fêtes</t>
  </si>
  <si>
    <t>Subv.Perreux</t>
  </si>
  <si>
    <t>3 arrangements</t>
  </si>
  <si>
    <t>Subv.Le Coteau</t>
  </si>
  <si>
    <t>Accès site</t>
  </si>
  <si>
    <t>Repas Ste Cécile</t>
  </si>
  <si>
    <t>Repas fin d'année</t>
  </si>
  <si>
    <t>Entrées</t>
  </si>
  <si>
    <t>Programmes</t>
  </si>
  <si>
    <t>Affiche Simon</t>
  </si>
  <si>
    <t>Repas Despi</t>
  </si>
  <si>
    <t>Total dépenses</t>
  </si>
  <si>
    <t>Buvette</t>
  </si>
  <si>
    <t>Publicités</t>
  </si>
  <si>
    <t>Imprimerie</t>
  </si>
  <si>
    <t>Boissons</t>
  </si>
  <si>
    <t>Pain</t>
  </si>
  <si>
    <t>Eau,assiettes,vin</t>
  </si>
  <si>
    <t>Carnets à souche</t>
  </si>
  <si>
    <t>Sacem</t>
  </si>
  <si>
    <t>Bilan Harmonie du Coteau 2011/2012</t>
  </si>
  <si>
    <t>Harmonie du Coteau bilan du concert du 03 Juin 2012</t>
  </si>
  <si>
    <t>achats ag</t>
  </si>
  <si>
    <t>Apo</t>
  </si>
  <si>
    <t>timbres enveloppes</t>
  </si>
  <si>
    <t xml:space="preserve">jérôme </t>
  </si>
  <si>
    <t>remise chèques cotisations</t>
  </si>
  <si>
    <t>remise espèces cotisations</t>
  </si>
  <si>
    <t>Année 2012/2013</t>
  </si>
  <si>
    <t>enveloppes timbrées</t>
  </si>
  <si>
    <t>remise chèques 150 + 39,86</t>
  </si>
  <si>
    <t>js musique + SACEM</t>
  </si>
  <si>
    <t>Budget prévisionnel Harmonie du Coteau 2012/2013</t>
  </si>
  <si>
    <t>subvention parigny</t>
  </si>
  <si>
    <t>intérêts livret A</t>
  </si>
  <si>
    <t>subvention matériel</t>
  </si>
  <si>
    <t>recettes banda</t>
  </si>
  <si>
    <t>frais fonctionnement</t>
  </si>
  <si>
    <t>séjour fin d'année</t>
  </si>
  <si>
    <t xml:space="preserve"> arrangements partitions</t>
  </si>
  <si>
    <t>Achat matériel</t>
  </si>
  <si>
    <t>location salle, lumière</t>
  </si>
  <si>
    <t>frais de réception</t>
  </si>
  <si>
    <t>Subv, Parigny</t>
  </si>
  <si>
    <t>casse croûte rgnt</t>
  </si>
  <si>
    <t>boites archives</t>
  </si>
  <si>
    <t>clefs</t>
  </si>
  <si>
    <t>subv.achat saxos</t>
  </si>
  <si>
    <t>intérêts 2012</t>
  </si>
  <si>
    <t>chèque clefs</t>
  </si>
  <si>
    <t>j yves</t>
  </si>
  <si>
    <t>fédé des soc musicales loire</t>
  </si>
  <si>
    <t>subv achat saxos</t>
  </si>
  <si>
    <t>cg42</t>
  </si>
  <si>
    <t>intérets 2012</t>
  </si>
  <si>
    <t>virement liv A</t>
  </si>
  <si>
    <t>hdc livret a</t>
  </si>
  <si>
    <t>Bilan Harmonie du Coteau 2012/2013</t>
  </si>
  <si>
    <t>Bénef, concert 04/05</t>
  </si>
  <si>
    <t>Subv. Villemontais</t>
  </si>
  <si>
    <t>Cg42 saxos</t>
  </si>
  <si>
    <t>papeterie</t>
  </si>
  <si>
    <t>Partitions</t>
  </si>
  <si>
    <t>Casse croûte archivage+AG</t>
  </si>
  <si>
    <t>Cotisation Fédé</t>
  </si>
  <si>
    <t>Cadeau Jocelyn</t>
  </si>
  <si>
    <t>Retrait minute</t>
  </si>
  <si>
    <t>Pinces à linge</t>
  </si>
  <si>
    <t>Intérêts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</si>
</sst>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21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44" fontId="0" fillId="0" borderId="0" xfId="47" applyFont="1" applyAlignment="1">
      <alignment horizontal="center" vertical="center"/>
    </xf>
    <xf numFmtId="44" fontId="0" fillId="0" borderId="0" xfId="47" applyFont="1" applyAlignment="1">
      <alignment/>
    </xf>
    <xf numFmtId="44" fontId="0" fillId="0" borderId="0" xfId="0" applyNumberFormat="1" applyAlignment="1">
      <alignment/>
    </xf>
    <xf numFmtId="44" fontId="0" fillId="0" borderId="0" xfId="47" applyFont="1" applyAlignment="1">
      <alignment/>
    </xf>
    <xf numFmtId="44" fontId="35" fillId="14" borderId="0" xfId="47" applyFont="1" applyFill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21" fillId="0" borderId="0" xfId="0" applyFont="1" applyAlignment="1">
      <alignment/>
    </xf>
    <xf numFmtId="4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36" fillId="0" borderId="0" xfId="0" applyFont="1" applyBorder="1" applyAlignment="1">
      <alignment/>
    </xf>
    <xf numFmtId="44" fontId="36" fillId="0" borderId="0" xfId="0" applyNumberFormat="1" applyFont="1" applyBorder="1" applyAlignment="1">
      <alignment/>
    </xf>
    <xf numFmtId="44" fontId="21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36" fillId="0" borderId="18" xfId="0" applyFont="1" applyBorder="1" applyAlignment="1">
      <alignment/>
    </xf>
    <xf numFmtId="44" fontId="36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21" fillId="0" borderId="18" xfId="0" applyFont="1" applyBorder="1" applyAlignment="1">
      <alignment/>
    </xf>
    <xf numFmtId="44" fontId="21" fillId="0" borderId="20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36" fillId="0" borderId="21" xfId="0" applyFont="1" applyBorder="1" applyAlignment="1">
      <alignment/>
    </xf>
    <xf numFmtId="44" fontId="36" fillId="0" borderId="21" xfId="0" applyNumberFormat="1" applyFont="1" applyBorder="1" applyAlignment="1">
      <alignment/>
    </xf>
    <xf numFmtId="0" fontId="21" fillId="0" borderId="21" xfId="0" applyFont="1" applyBorder="1" applyAlignment="1">
      <alignment/>
    </xf>
    <xf numFmtId="44" fontId="21" fillId="0" borderId="21" xfId="0" applyNumberFormat="1" applyFont="1" applyBorder="1" applyAlignment="1">
      <alignment/>
    </xf>
    <xf numFmtId="0" fontId="36" fillId="0" borderId="22" xfId="0" applyFont="1" applyBorder="1" applyAlignment="1">
      <alignment/>
    </xf>
    <xf numFmtId="44" fontId="36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21" fillId="0" borderId="25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19" fillId="0" borderId="18" xfId="0" applyFont="1" applyBorder="1" applyAlignment="1">
      <alignment/>
    </xf>
    <xf numFmtId="44" fontId="0" fillId="0" borderId="0" xfId="47" applyFont="1" applyBorder="1" applyAlignment="1">
      <alignment/>
    </xf>
    <xf numFmtId="14" fontId="21" fillId="0" borderId="21" xfId="0" applyNumberFormat="1" applyFont="1" applyBorder="1" applyAlignment="1">
      <alignment/>
    </xf>
    <xf numFmtId="14" fontId="36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21" fillId="0" borderId="21" xfId="47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au16" displayName="Tableau16" ref="A1:F47" totalsRowShown="0">
  <autoFilter ref="A1:F47"/>
  <tableColumns count="6">
    <tableColumn id="3" name="Date"/>
    <tableColumn id="4" name="Libellé"/>
    <tableColumn id="5" name="Emetteur / Destinataire"/>
    <tableColumn id="6" name="Nature"/>
    <tableColumn id="8" name="Montant"/>
    <tableColumn id="10" name="Solde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G20" totalsRowShown="0">
  <autoFilter ref="A1:G20"/>
  <tableColumns count="7">
    <tableColumn id="3" name="Date"/>
    <tableColumn id="4" name="Libellé"/>
    <tableColumn id="5" name="Emetteur / Destinataire"/>
    <tableColumn id="6" name="Nature"/>
    <tableColumn id="7" name="Info"/>
    <tableColumn id="8" name="Montant"/>
    <tableColumn id="10" name="Solde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2" name="Tableau13" displayName="Tableau13" ref="B1:H20" totalsRowShown="0">
  <autoFilter ref="B1:H20"/>
  <tableColumns count="7">
    <tableColumn id="3" name="Date"/>
    <tableColumn id="4" name="Libellé"/>
    <tableColumn id="5" name="Emetteur / Destinataire"/>
    <tableColumn id="6" name="Nature"/>
    <tableColumn id="7" name="Info"/>
    <tableColumn id="8" name="Montant"/>
    <tableColumn id="10" name="Solde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B14:I38" totalsRowShown="0">
  <autoFilter ref="B14:I38"/>
  <tableColumns count="8">
    <tableColumn id="2" name="Numéro"/>
    <tableColumn id="3" name="Date"/>
    <tableColumn id="4" name="Libellé"/>
    <tableColumn id="5" name="Emetteur / Destinataire"/>
    <tableColumn id="6" name="Nature"/>
    <tableColumn id="7" name="Info"/>
    <tableColumn id="8" name="Montant"/>
    <tableColumn id="10" name="Sold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6">
      <selection activeCell="F59" sqref="F59"/>
    </sheetView>
  </sheetViews>
  <sheetFormatPr defaultColWidth="11.00390625" defaultRowHeight="15.75"/>
  <cols>
    <col min="1" max="1" width="14.625" style="1" customWidth="1"/>
    <col min="2" max="2" width="25.375" style="0" customWidth="1"/>
    <col min="3" max="3" width="30.125" style="0" customWidth="1"/>
    <col min="4" max="4" width="17.125" style="1" customWidth="1"/>
    <col min="5" max="5" width="13.875" style="5" customWidth="1"/>
    <col min="6" max="6" width="11.50390625" style="0" customWidth="1"/>
  </cols>
  <sheetData>
    <row r="1" spans="1:6" s="2" customFormat="1" ht="33" customHeight="1">
      <c r="A1" s="2" t="s">
        <v>0</v>
      </c>
      <c r="B1" s="2" t="s">
        <v>1</v>
      </c>
      <c r="C1" s="2" t="s">
        <v>2</v>
      </c>
      <c r="D1" s="2" t="s">
        <v>4</v>
      </c>
      <c r="E1" s="4" t="s">
        <v>6</v>
      </c>
      <c r="F1" s="2" t="s">
        <v>14</v>
      </c>
    </row>
    <row r="2" spans="1:7" ht="15.75">
      <c r="A2" s="2"/>
      <c r="B2" s="2"/>
      <c r="C2" s="2"/>
      <c r="D2" s="2"/>
      <c r="E2" s="4"/>
      <c r="F2" s="8">
        <v>0</v>
      </c>
      <c r="G2" s="2"/>
    </row>
    <row r="3" spans="1:6" ht="15.75">
      <c r="A3" s="3">
        <v>40884</v>
      </c>
      <c r="B3" t="s">
        <v>27</v>
      </c>
      <c r="C3" t="s">
        <v>19</v>
      </c>
      <c r="D3" s="1" t="s">
        <v>20</v>
      </c>
      <c r="E3" s="5">
        <v>-10</v>
      </c>
      <c r="F3" s="7">
        <f>IF(E3="","",F2+E3)</f>
        <v>-10</v>
      </c>
    </row>
    <row r="4" spans="1:6" ht="15.75">
      <c r="A4" s="3">
        <v>40891</v>
      </c>
      <c r="B4" t="s">
        <v>28</v>
      </c>
      <c r="C4" t="s">
        <v>29</v>
      </c>
      <c r="D4" s="1" t="s">
        <v>30</v>
      </c>
      <c r="E4" s="5">
        <v>10</v>
      </c>
      <c r="F4" s="7">
        <f aca="true" t="shared" si="0" ref="F4:F20">IF(E4="","",F3+E4)</f>
        <v>0</v>
      </c>
    </row>
    <row r="5" spans="1:6" ht="15.75">
      <c r="A5" s="3">
        <v>40894</v>
      </c>
      <c r="B5" t="s">
        <v>31</v>
      </c>
      <c r="C5" t="s">
        <v>32</v>
      </c>
      <c r="D5" s="1" t="s">
        <v>33</v>
      </c>
      <c r="E5" s="5">
        <v>8000</v>
      </c>
      <c r="F5" s="7">
        <f t="shared" si="0"/>
        <v>8000</v>
      </c>
    </row>
    <row r="6" spans="1:6" ht="15.75">
      <c r="A6" s="3">
        <v>40905</v>
      </c>
      <c r="B6" t="s">
        <v>27</v>
      </c>
      <c r="C6" t="s">
        <v>19</v>
      </c>
      <c r="D6" s="1" t="s">
        <v>20</v>
      </c>
      <c r="E6" s="5">
        <v>-7000</v>
      </c>
      <c r="F6" s="7">
        <f t="shared" si="0"/>
        <v>1000</v>
      </c>
    </row>
    <row r="7" spans="1:6" ht="15.75">
      <c r="A7" s="3">
        <v>40893</v>
      </c>
      <c r="B7" t="s">
        <v>34</v>
      </c>
      <c r="C7" t="s">
        <v>35</v>
      </c>
      <c r="D7" s="1" t="s">
        <v>36</v>
      </c>
      <c r="E7" s="5">
        <v>60</v>
      </c>
      <c r="F7" s="7">
        <f t="shared" si="0"/>
        <v>1060</v>
      </c>
    </row>
    <row r="8" spans="1:6" ht="15.75">
      <c r="A8" s="3">
        <v>40893</v>
      </c>
      <c r="B8" t="s">
        <v>34</v>
      </c>
      <c r="C8" t="s">
        <v>35</v>
      </c>
      <c r="D8" s="1" t="s">
        <v>36</v>
      </c>
      <c r="E8" s="5">
        <v>50</v>
      </c>
      <c r="F8" s="7">
        <f t="shared" si="0"/>
        <v>1110</v>
      </c>
    </row>
    <row r="9" spans="1:6" ht="15.75">
      <c r="A9" s="3">
        <v>40925</v>
      </c>
      <c r="B9" t="s">
        <v>34</v>
      </c>
      <c r="C9" t="s">
        <v>35</v>
      </c>
      <c r="D9" s="1" t="s">
        <v>37</v>
      </c>
      <c r="E9" s="5">
        <v>120</v>
      </c>
      <c r="F9" s="7">
        <f t="shared" si="0"/>
        <v>1230</v>
      </c>
    </row>
    <row r="10" spans="1:6" ht="15.75">
      <c r="A10" s="3">
        <v>40905</v>
      </c>
      <c r="B10" t="s">
        <v>38</v>
      </c>
      <c r="C10" t="s">
        <v>39</v>
      </c>
      <c r="D10" s="1" t="s">
        <v>33</v>
      </c>
      <c r="E10" s="5">
        <v>-62</v>
      </c>
      <c r="F10" s="7">
        <f t="shared" si="0"/>
        <v>1168</v>
      </c>
    </row>
    <row r="11" spans="1:6" ht="15.75">
      <c r="A11" s="3">
        <v>40914</v>
      </c>
      <c r="B11" t="s">
        <v>40</v>
      </c>
      <c r="C11" t="s">
        <v>44</v>
      </c>
      <c r="D11" s="1" t="s">
        <v>33</v>
      </c>
      <c r="E11" s="5">
        <v>-11.24</v>
      </c>
      <c r="F11" s="7">
        <f t="shared" si="0"/>
        <v>1156.76</v>
      </c>
    </row>
    <row r="12" spans="1:6" ht="15.75">
      <c r="A12" s="3">
        <v>40914</v>
      </c>
      <c r="B12" t="s">
        <v>41</v>
      </c>
      <c r="C12" t="s">
        <v>45</v>
      </c>
      <c r="D12" s="1" t="s">
        <v>33</v>
      </c>
      <c r="E12" s="5">
        <v>-11.4</v>
      </c>
      <c r="F12" s="7">
        <f t="shared" si="0"/>
        <v>1145.36</v>
      </c>
    </row>
    <row r="13" spans="1:6" ht="15.75">
      <c r="A13" s="3">
        <v>40914</v>
      </c>
      <c r="B13" t="s">
        <v>42</v>
      </c>
      <c r="C13" t="s">
        <v>46</v>
      </c>
      <c r="D13" s="1" t="s">
        <v>33</v>
      </c>
      <c r="E13" s="5">
        <v>-37.1</v>
      </c>
      <c r="F13" s="7">
        <f t="shared" si="0"/>
        <v>1108.26</v>
      </c>
    </row>
    <row r="14" spans="1:6" ht="15.75">
      <c r="A14" s="3">
        <v>40935</v>
      </c>
      <c r="B14" t="s">
        <v>43</v>
      </c>
      <c r="C14" t="s">
        <v>47</v>
      </c>
      <c r="D14" s="1" t="s">
        <v>33</v>
      </c>
      <c r="E14" s="5">
        <v>-58.24</v>
      </c>
      <c r="F14" s="7">
        <f t="shared" si="0"/>
        <v>1050.02</v>
      </c>
    </row>
    <row r="15" spans="1:6" ht="15.75">
      <c r="A15" s="3">
        <v>40972</v>
      </c>
      <c r="B15" t="s">
        <v>58</v>
      </c>
      <c r="C15" t="s">
        <v>47</v>
      </c>
      <c r="D15" s="1" t="s">
        <v>33</v>
      </c>
      <c r="E15" s="5">
        <v>-29.01</v>
      </c>
      <c r="F15" s="7">
        <f t="shared" si="0"/>
        <v>1021.01</v>
      </c>
    </row>
    <row r="16" spans="1:6" ht="15.75">
      <c r="A16" s="3">
        <v>41026</v>
      </c>
      <c r="B16" t="s">
        <v>59</v>
      </c>
      <c r="C16" t="s">
        <v>60</v>
      </c>
      <c r="D16" s="1" t="s">
        <v>33</v>
      </c>
      <c r="E16" s="5">
        <v>-240</v>
      </c>
      <c r="F16" s="7">
        <f t="shared" si="0"/>
        <v>781.01</v>
      </c>
    </row>
    <row r="17" spans="1:6" ht="15.75">
      <c r="A17" s="3">
        <v>41032</v>
      </c>
      <c r="B17" t="s">
        <v>27</v>
      </c>
      <c r="D17" s="1" t="s">
        <v>20</v>
      </c>
      <c r="E17" s="5">
        <v>1500</v>
      </c>
      <c r="F17" s="7">
        <f t="shared" si="0"/>
        <v>2281.01</v>
      </c>
    </row>
    <row r="18" spans="1:6" ht="15.75">
      <c r="A18" s="3">
        <v>41033</v>
      </c>
      <c r="B18" t="s">
        <v>68</v>
      </c>
      <c r="C18" t="s">
        <v>69</v>
      </c>
      <c r="D18" s="1" t="s">
        <v>33</v>
      </c>
      <c r="E18" s="5">
        <v>-1791</v>
      </c>
      <c r="F18" s="7">
        <f t="shared" si="0"/>
        <v>490.0100000000002</v>
      </c>
    </row>
    <row r="19" spans="1:6" ht="15.75">
      <c r="A19" s="3">
        <v>41033</v>
      </c>
      <c r="B19" t="s">
        <v>70</v>
      </c>
      <c r="C19" t="s">
        <v>69</v>
      </c>
      <c r="D19" s="1" t="s">
        <v>33</v>
      </c>
      <c r="E19" s="5">
        <v>-115.2</v>
      </c>
      <c r="F19" s="7">
        <f t="shared" si="0"/>
        <v>374.81000000000023</v>
      </c>
    </row>
    <row r="20" spans="1:6" ht="15.75">
      <c r="A20" s="3">
        <v>41033</v>
      </c>
      <c r="B20" t="s">
        <v>72</v>
      </c>
      <c r="C20" t="s">
        <v>71</v>
      </c>
      <c r="D20" s="1" t="s">
        <v>33</v>
      </c>
      <c r="E20" s="5">
        <v>670</v>
      </c>
      <c r="F20" s="7">
        <f t="shared" si="0"/>
        <v>1044.8100000000002</v>
      </c>
    </row>
    <row r="21" spans="1:6" ht="15.75">
      <c r="A21" s="17">
        <v>41034</v>
      </c>
      <c r="B21" s="18" t="s">
        <v>73</v>
      </c>
      <c r="C21" s="18" t="s">
        <v>74</v>
      </c>
      <c r="D21" s="16" t="s">
        <v>33</v>
      </c>
      <c r="E21" s="19">
        <v>50</v>
      </c>
      <c r="F21" s="20">
        <f aca="true" t="shared" si="1" ref="F21:F42">IF(E21="","",F20+E21)</f>
        <v>1094.8100000000002</v>
      </c>
    </row>
    <row r="22" spans="1:6" ht="15.75">
      <c r="A22" s="17">
        <v>41034</v>
      </c>
      <c r="B22" s="18" t="s">
        <v>75</v>
      </c>
      <c r="C22" s="18" t="s">
        <v>19</v>
      </c>
      <c r="D22" s="16" t="s">
        <v>33</v>
      </c>
      <c r="E22" s="19">
        <v>1500</v>
      </c>
      <c r="F22" s="20">
        <f t="shared" si="1"/>
        <v>2594.8100000000004</v>
      </c>
    </row>
    <row r="23" spans="1:6" ht="15.75">
      <c r="A23" s="17">
        <v>41034</v>
      </c>
      <c r="B23" s="18" t="s">
        <v>76</v>
      </c>
      <c r="C23" s="18" t="s">
        <v>19</v>
      </c>
      <c r="D23" s="16" t="s">
        <v>33</v>
      </c>
      <c r="E23" s="19">
        <v>366.34</v>
      </c>
      <c r="F23" s="20">
        <f t="shared" si="1"/>
        <v>2961.1500000000005</v>
      </c>
    </row>
    <row r="24" spans="1:6" ht="15.75">
      <c r="A24" s="17">
        <v>41049</v>
      </c>
      <c r="B24" s="18" t="s">
        <v>83</v>
      </c>
      <c r="C24" s="18" t="s">
        <v>84</v>
      </c>
      <c r="D24" s="16" t="s">
        <v>33</v>
      </c>
      <c r="E24" s="19">
        <v>-200</v>
      </c>
      <c r="F24" s="21">
        <f t="shared" si="1"/>
        <v>2761.1500000000005</v>
      </c>
    </row>
    <row r="25" spans="1:6" ht="15.75">
      <c r="A25" s="17">
        <v>41063</v>
      </c>
      <c r="B25" s="18" t="s">
        <v>85</v>
      </c>
      <c r="C25" s="18" t="s">
        <v>86</v>
      </c>
      <c r="D25" s="16" t="s">
        <v>33</v>
      </c>
      <c r="E25" s="19">
        <v>-84.59</v>
      </c>
      <c r="F25" s="21">
        <f t="shared" si="1"/>
        <v>2676.5600000000004</v>
      </c>
    </row>
    <row r="26" spans="1:6" ht="15.75">
      <c r="A26" s="17">
        <v>41064</v>
      </c>
      <c r="B26" s="18" t="s">
        <v>87</v>
      </c>
      <c r="C26" s="18" t="s">
        <v>88</v>
      </c>
      <c r="D26" s="16" t="s">
        <v>33</v>
      </c>
      <c r="E26" s="19">
        <v>-376.63</v>
      </c>
      <c r="F26" s="21">
        <f t="shared" si="1"/>
        <v>2299.9300000000003</v>
      </c>
    </row>
    <row r="27" spans="1:6" ht="15.75">
      <c r="A27" s="17">
        <v>41064</v>
      </c>
      <c r="B27" s="18" t="s">
        <v>89</v>
      </c>
      <c r="C27" s="18" t="s">
        <v>90</v>
      </c>
      <c r="D27" s="16" t="s">
        <v>33</v>
      </c>
      <c r="E27" s="19">
        <v>-92.61</v>
      </c>
      <c r="F27" s="21">
        <f t="shared" si="1"/>
        <v>2207.32</v>
      </c>
    </row>
    <row r="28" spans="1:6" ht="15.75">
      <c r="A28" s="17">
        <v>41065</v>
      </c>
      <c r="B28" s="18" t="s">
        <v>91</v>
      </c>
      <c r="C28" s="18" t="s">
        <v>92</v>
      </c>
      <c r="D28" s="16" t="s">
        <v>33</v>
      </c>
      <c r="E28" s="19">
        <v>-25.83</v>
      </c>
      <c r="F28" s="21">
        <f t="shared" si="1"/>
        <v>2181.4900000000002</v>
      </c>
    </row>
    <row r="29" spans="1:6" ht="15.75">
      <c r="A29" s="17">
        <v>41068</v>
      </c>
      <c r="B29" s="18" t="s">
        <v>93</v>
      </c>
      <c r="C29" s="18" t="s">
        <v>94</v>
      </c>
      <c r="D29" s="16" t="s">
        <v>33</v>
      </c>
      <c r="E29" s="19">
        <v>-24.88</v>
      </c>
      <c r="F29" s="21">
        <f t="shared" si="1"/>
        <v>2156.61</v>
      </c>
    </row>
    <row r="30" spans="1:6" ht="15.75">
      <c r="A30" s="17">
        <v>41068</v>
      </c>
      <c r="B30" s="18" t="s">
        <v>95</v>
      </c>
      <c r="C30" s="18" t="s">
        <v>96</v>
      </c>
      <c r="D30" s="16" t="s">
        <v>33</v>
      </c>
      <c r="E30" s="19">
        <v>-36.92</v>
      </c>
      <c r="F30" s="21">
        <f t="shared" si="1"/>
        <v>2119.69</v>
      </c>
    </row>
    <row r="31" spans="1:6" ht="15.75">
      <c r="A31" s="17">
        <v>41069</v>
      </c>
      <c r="B31" s="18" t="s">
        <v>98</v>
      </c>
      <c r="C31" s="18" t="s">
        <v>97</v>
      </c>
      <c r="D31" s="16" t="s">
        <v>33</v>
      </c>
      <c r="E31" s="19">
        <v>-85</v>
      </c>
      <c r="F31" s="21">
        <f t="shared" si="1"/>
        <v>2034.69</v>
      </c>
    </row>
    <row r="32" spans="1:6" ht="15.75">
      <c r="A32" s="17">
        <v>41066</v>
      </c>
      <c r="B32" s="18" t="s">
        <v>99</v>
      </c>
      <c r="C32" s="18" t="s">
        <v>100</v>
      </c>
      <c r="D32" s="16" t="s">
        <v>101</v>
      </c>
      <c r="E32" s="19">
        <v>-20</v>
      </c>
      <c r="F32" s="21">
        <f t="shared" si="1"/>
        <v>2014.69</v>
      </c>
    </row>
    <row r="33" spans="1:6" ht="15.75">
      <c r="A33" s="17">
        <v>41064</v>
      </c>
      <c r="B33" s="18" t="s">
        <v>102</v>
      </c>
      <c r="C33" s="18" t="s">
        <v>35</v>
      </c>
      <c r="D33" s="16" t="s">
        <v>37</v>
      </c>
      <c r="E33" s="19">
        <v>60</v>
      </c>
      <c r="F33" s="21">
        <f t="shared" si="1"/>
        <v>2074.69</v>
      </c>
    </row>
    <row r="34" spans="1:6" ht="15.75">
      <c r="A34" s="17">
        <v>41064</v>
      </c>
      <c r="B34" s="18" t="s">
        <v>103</v>
      </c>
      <c r="C34" s="18" t="s">
        <v>19</v>
      </c>
      <c r="D34" s="16" t="s">
        <v>37</v>
      </c>
      <c r="E34" s="19">
        <v>366.15</v>
      </c>
      <c r="F34" s="21">
        <f t="shared" si="1"/>
        <v>2440.84</v>
      </c>
    </row>
    <row r="35" spans="1:6" ht="15.75">
      <c r="A35" s="17">
        <v>41065</v>
      </c>
      <c r="B35" s="18" t="s">
        <v>104</v>
      </c>
      <c r="C35" s="18" t="s">
        <v>19</v>
      </c>
      <c r="D35" s="16" t="s">
        <v>37</v>
      </c>
      <c r="E35" s="19">
        <v>1270</v>
      </c>
      <c r="F35" s="21">
        <f t="shared" si="1"/>
        <v>3710.84</v>
      </c>
    </row>
    <row r="36" spans="1:6" ht="15.75">
      <c r="A36" s="17">
        <v>41023</v>
      </c>
      <c r="B36" s="18" t="s">
        <v>105</v>
      </c>
      <c r="C36" s="18" t="s">
        <v>67</v>
      </c>
      <c r="D36" s="16" t="s">
        <v>33</v>
      </c>
      <c r="E36" s="19">
        <v>200</v>
      </c>
      <c r="F36" s="21">
        <f t="shared" si="1"/>
        <v>3910.84</v>
      </c>
    </row>
    <row r="37" spans="1:6" ht="15.75">
      <c r="A37" s="17">
        <v>41023</v>
      </c>
      <c r="B37" s="18" t="s">
        <v>106</v>
      </c>
      <c r="C37" s="18" t="s">
        <v>107</v>
      </c>
      <c r="D37" s="16" t="s">
        <v>33</v>
      </c>
      <c r="E37" s="19">
        <v>18</v>
      </c>
      <c r="F37" s="21">
        <f t="shared" si="1"/>
        <v>3928.84</v>
      </c>
    </row>
    <row r="38" spans="1:6" ht="15.75">
      <c r="A38" s="17">
        <v>41081</v>
      </c>
      <c r="B38" s="18" t="s">
        <v>108</v>
      </c>
      <c r="C38" s="18" t="s">
        <v>109</v>
      </c>
      <c r="D38" s="16" t="s">
        <v>33</v>
      </c>
      <c r="E38" s="19">
        <v>4400</v>
      </c>
      <c r="F38" s="21">
        <f t="shared" si="1"/>
        <v>8328.84</v>
      </c>
    </row>
    <row r="39" spans="1:6" ht="15.75">
      <c r="A39" s="17">
        <v>41064</v>
      </c>
      <c r="B39" s="18" t="s">
        <v>111</v>
      </c>
      <c r="C39" s="18"/>
      <c r="D39" s="16" t="s">
        <v>33</v>
      </c>
      <c r="E39" s="19">
        <v>159</v>
      </c>
      <c r="F39" s="21">
        <f t="shared" si="1"/>
        <v>8487.84</v>
      </c>
    </row>
    <row r="40" spans="1:6" ht="15.75">
      <c r="A40" s="17">
        <v>41044</v>
      </c>
      <c r="B40" s="18" t="s">
        <v>27</v>
      </c>
      <c r="C40" s="18" t="s">
        <v>113</v>
      </c>
      <c r="D40" s="16" t="s">
        <v>20</v>
      </c>
      <c r="E40" s="19">
        <v>-2500</v>
      </c>
      <c r="F40" s="21">
        <f t="shared" si="1"/>
        <v>5987.84</v>
      </c>
    </row>
    <row r="41" spans="1:6" ht="15.75">
      <c r="A41" s="17">
        <v>41079</v>
      </c>
      <c r="B41" s="18" t="s">
        <v>105</v>
      </c>
      <c r="C41" s="18" t="s">
        <v>114</v>
      </c>
      <c r="D41" s="16" t="s">
        <v>20</v>
      </c>
      <c r="E41" s="19">
        <v>200</v>
      </c>
      <c r="F41" s="21">
        <f t="shared" si="1"/>
        <v>6187.84</v>
      </c>
    </row>
    <row r="42" spans="1:6" ht="15.75">
      <c r="A42" s="17">
        <v>41088</v>
      </c>
      <c r="B42" s="18" t="s">
        <v>27</v>
      </c>
      <c r="C42" s="18" t="s">
        <v>113</v>
      </c>
      <c r="D42" s="16" t="s">
        <v>20</v>
      </c>
      <c r="E42" s="19">
        <v>-5500</v>
      </c>
      <c r="F42" s="21">
        <f t="shared" si="1"/>
        <v>687.8400000000001</v>
      </c>
    </row>
    <row r="43" spans="1:6" ht="15.75">
      <c r="A43" s="17">
        <v>41098</v>
      </c>
      <c r="B43" s="18" t="s">
        <v>115</v>
      </c>
      <c r="C43" s="18" t="s">
        <v>19</v>
      </c>
      <c r="D43" s="16" t="s">
        <v>33</v>
      </c>
      <c r="E43" s="19">
        <v>-8</v>
      </c>
      <c r="F43" s="22">
        <f>IF(E43="","",F42+E43)</f>
        <v>679.8400000000001</v>
      </c>
    </row>
    <row r="44" spans="1:6" ht="15.75">
      <c r="A44" s="17">
        <v>41098</v>
      </c>
      <c r="B44" s="18" t="s">
        <v>116</v>
      </c>
      <c r="C44" s="18" t="s">
        <v>19</v>
      </c>
      <c r="D44" s="16" t="s">
        <v>33</v>
      </c>
      <c r="E44" s="19">
        <v>-87.03</v>
      </c>
      <c r="F44" s="22">
        <f>IF(E44="","",F43+E44)</f>
        <v>592.8100000000002</v>
      </c>
    </row>
    <row r="45" spans="1:6" ht="15.75">
      <c r="A45" s="17">
        <v>41086</v>
      </c>
      <c r="B45" s="18" t="s">
        <v>117</v>
      </c>
      <c r="C45" s="18" t="s">
        <v>118</v>
      </c>
      <c r="D45" s="16" t="s">
        <v>33</v>
      </c>
      <c r="E45" s="19">
        <v>100</v>
      </c>
      <c r="F45" s="22">
        <f>IF(E45="","",F44+E45)</f>
        <v>692.8100000000002</v>
      </c>
    </row>
    <row r="46" spans="1:6" ht="15.75">
      <c r="A46" s="17">
        <v>41173</v>
      </c>
      <c r="B46" s="18" t="s">
        <v>151</v>
      </c>
      <c r="C46" s="18" t="s">
        <v>152</v>
      </c>
      <c r="D46" s="16" t="s">
        <v>33</v>
      </c>
      <c r="E46" s="19">
        <v>-28.4</v>
      </c>
      <c r="F46" s="60">
        <f>IF(E46="","",F45+E46)</f>
        <v>664.4100000000002</v>
      </c>
    </row>
    <row r="47" spans="1:6" ht="15.75">
      <c r="A47" s="17">
        <v>41139</v>
      </c>
      <c r="B47" s="18" t="s">
        <v>157</v>
      </c>
      <c r="C47" s="18" t="s">
        <v>158</v>
      </c>
      <c r="D47" s="16" t="s">
        <v>33</v>
      </c>
      <c r="E47" s="19">
        <v>189.86</v>
      </c>
      <c r="F47" s="60">
        <f>IF(E47="","",F46+E47)</f>
        <v>854.2700000000002</v>
      </c>
    </row>
    <row r="48" spans="1:6" ht="15.75">
      <c r="A48" s="66" t="s">
        <v>155</v>
      </c>
      <c r="B48" s="66"/>
      <c r="C48" s="66"/>
      <c r="D48" s="66"/>
      <c r="E48" s="66"/>
      <c r="F48" s="66"/>
    </row>
    <row r="49" spans="1:6" ht="15.75">
      <c r="A49" s="3">
        <v>41159</v>
      </c>
      <c r="B49" t="s">
        <v>149</v>
      </c>
      <c r="C49" t="s">
        <v>150</v>
      </c>
      <c r="D49" s="23" t="s">
        <v>33</v>
      </c>
      <c r="E49" s="5">
        <v>-22.76</v>
      </c>
      <c r="F49" s="6"/>
    </row>
    <row r="50" spans="1:6" ht="15.75">
      <c r="A50" s="3">
        <v>41199</v>
      </c>
      <c r="B50" t="s">
        <v>153</v>
      </c>
      <c r="D50" s="16" t="s">
        <v>33</v>
      </c>
      <c r="E50" s="5">
        <v>70</v>
      </c>
      <c r="F50" s="6"/>
    </row>
    <row r="51" spans="1:6" ht="15.75">
      <c r="A51" s="3">
        <v>41199</v>
      </c>
      <c r="B51" t="s">
        <v>154</v>
      </c>
      <c r="D51" s="23" t="s">
        <v>37</v>
      </c>
      <c r="E51" s="5">
        <v>235</v>
      </c>
      <c r="F51" s="6"/>
    </row>
    <row r="52" spans="1:6" ht="15.75">
      <c r="A52" s="3">
        <v>41208</v>
      </c>
      <c r="B52" t="s">
        <v>176</v>
      </c>
      <c r="C52" t="s">
        <v>177</v>
      </c>
      <c r="D52" s="64" t="s">
        <v>33</v>
      </c>
      <c r="E52" s="5">
        <v>-15</v>
      </c>
      <c r="F52" s="6"/>
    </row>
    <row r="53" spans="1:6" ht="15.75">
      <c r="A53" s="3">
        <v>41222</v>
      </c>
      <c r="B53" t="s">
        <v>172</v>
      </c>
      <c r="C53" t="s">
        <v>65</v>
      </c>
      <c r="D53" s="64" t="s">
        <v>33</v>
      </c>
      <c r="E53" s="5">
        <v>-39.48</v>
      </c>
      <c r="F53" s="6"/>
    </row>
    <row r="54" spans="1:6" ht="15.75">
      <c r="A54" s="3">
        <v>41222</v>
      </c>
      <c r="B54" t="s">
        <v>172</v>
      </c>
      <c r="C54" t="s">
        <v>177</v>
      </c>
      <c r="D54" s="64" t="s">
        <v>33</v>
      </c>
      <c r="E54" s="5">
        <v>-54.51</v>
      </c>
      <c r="F54" s="6"/>
    </row>
    <row r="55" spans="1:6" ht="15.75">
      <c r="A55" s="3">
        <v>41222</v>
      </c>
      <c r="B55" t="s">
        <v>171</v>
      </c>
      <c r="C55" t="s">
        <v>150</v>
      </c>
      <c r="D55" s="64" t="s">
        <v>33</v>
      </c>
      <c r="E55" s="5">
        <v>-48.95</v>
      </c>
      <c r="F55" s="6"/>
    </row>
    <row r="56" spans="1:6" ht="15.75">
      <c r="A56" s="3">
        <v>41293</v>
      </c>
      <c r="B56" t="s">
        <v>53</v>
      </c>
      <c r="C56" t="s">
        <v>178</v>
      </c>
      <c r="D56" s="64" t="s">
        <v>33</v>
      </c>
      <c r="E56" s="5">
        <v>-127.8</v>
      </c>
      <c r="F56" s="6"/>
    </row>
    <row r="57" spans="1:6" ht="15.75">
      <c r="A57" s="3">
        <v>41295</v>
      </c>
      <c r="B57" t="s">
        <v>22</v>
      </c>
      <c r="C57" t="s">
        <v>23</v>
      </c>
      <c r="D57" s="64" t="s">
        <v>33</v>
      </c>
      <c r="E57" s="5">
        <v>-304.65</v>
      </c>
      <c r="F57" s="6"/>
    </row>
    <row r="58" spans="1:5" ht="15.75">
      <c r="A58" s="3">
        <v>41292</v>
      </c>
      <c r="B58" t="s">
        <v>179</v>
      </c>
      <c r="C58" t="s">
        <v>180</v>
      </c>
      <c r="D58" s="64" t="s">
        <v>20</v>
      </c>
      <c r="E58" s="5">
        <v>1343</v>
      </c>
    </row>
    <row r="59" spans="1:5" ht="15.75">
      <c r="A59" s="3">
        <v>41295</v>
      </c>
      <c r="B59" t="s">
        <v>182</v>
      </c>
      <c r="C59" t="s">
        <v>183</v>
      </c>
      <c r="D59" s="64" t="s">
        <v>20</v>
      </c>
      <c r="E59" s="5">
        <v>-1500</v>
      </c>
    </row>
  </sheetData>
  <sheetProtection/>
  <mergeCells count="1">
    <mergeCell ref="A48:F48"/>
  </mergeCells>
  <printOptions/>
  <pageMargins left="0.787401575" right="0.787401575" top="0.984251969" bottom="0.984251969" header="0.5" footer="0.5"/>
  <pageSetup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A16384"/>
    </sheetView>
  </sheetViews>
  <sheetFormatPr defaultColWidth="11.00390625" defaultRowHeight="15.75"/>
  <cols>
    <col min="1" max="1" width="14.625" style="1" customWidth="1"/>
    <col min="2" max="2" width="21.00390625" style="0" customWidth="1"/>
    <col min="3" max="3" width="30.125" style="0" customWidth="1"/>
    <col min="4" max="4" width="17.125" style="1" customWidth="1"/>
    <col min="5" max="5" width="12.50390625" style="1" customWidth="1"/>
    <col min="6" max="6" width="13.875" style="5" customWidth="1"/>
    <col min="7" max="7" width="12.00390625" style="0" customWidth="1"/>
  </cols>
  <sheetData>
    <row r="1" spans="1:7" s="2" customFormat="1" ht="33" customHeight="1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4" t="s">
        <v>6</v>
      </c>
      <c r="G1" s="2" t="s">
        <v>14</v>
      </c>
    </row>
    <row r="2" spans="1:8" ht="15.75">
      <c r="A2" s="2"/>
      <c r="B2" s="2"/>
      <c r="C2" s="2"/>
      <c r="D2" s="2"/>
      <c r="E2" s="2"/>
      <c r="F2" s="4"/>
      <c r="G2" s="8">
        <v>11707.86</v>
      </c>
      <c r="H2" s="2"/>
    </row>
    <row r="3" spans="1:7" ht="15.75">
      <c r="A3" s="3">
        <v>40795</v>
      </c>
      <c r="B3" t="s">
        <v>7</v>
      </c>
      <c r="C3" t="s">
        <v>8</v>
      </c>
      <c r="D3" s="1" t="s">
        <v>9</v>
      </c>
      <c r="E3" s="1">
        <v>896</v>
      </c>
      <c r="F3" s="5">
        <v>-20.3</v>
      </c>
      <c r="G3" s="7">
        <f>IF(F3="","",G2+F3)</f>
        <v>11687.560000000001</v>
      </c>
    </row>
    <row r="4" spans="1:7" ht="15.75">
      <c r="A4" s="3">
        <v>40795</v>
      </c>
      <c r="B4" t="s">
        <v>10</v>
      </c>
      <c r="C4" t="s">
        <v>11</v>
      </c>
      <c r="D4" s="1" t="s">
        <v>9</v>
      </c>
      <c r="E4" s="1">
        <v>897</v>
      </c>
      <c r="F4" s="5">
        <v>-17.52</v>
      </c>
      <c r="G4" s="7">
        <f>IF(F4="","",G3+F4)</f>
        <v>11670.04</v>
      </c>
    </row>
    <row r="5" spans="1:7" ht="15.75">
      <c r="A5" s="3">
        <v>40815</v>
      </c>
      <c r="B5" t="s">
        <v>16</v>
      </c>
      <c r="C5" t="s">
        <v>17</v>
      </c>
      <c r="D5" s="1" t="s">
        <v>18</v>
      </c>
      <c r="F5" s="5">
        <v>300</v>
      </c>
      <c r="G5" s="7">
        <f>IF(F5="","",G4+F5)</f>
        <v>11970.04</v>
      </c>
    </row>
    <row r="6" spans="1:7" ht="15.75">
      <c r="A6" s="3">
        <v>40905</v>
      </c>
      <c r="B6" t="s">
        <v>21</v>
      </c>
      <c r="C6" t="s">
        <v>19</v>
      </c>
      <c r="D6" s="1" t="s">
        <v>9</v>
      </c>
      <c r="F6" s="5">
        <v>-8000</v>
      </c>
      <c r="G6" s="7">
        <f>IF(F6="","",G5+F6)</f>
        <v>3970.040000000001</v>
      </c>
    </row>
    <row r="7" spans="1:7" ht="15.75">
      <c r="A7" s="3">
        <v>40872</v>
      </c>
      <c r="B7" t="s">
        <v>22</v>
      </c>
      <c r="C7" t="s">
        <v>23</v>
      </c>
      <c r="D7" s="1" t="s">
        <v>9</v>
      </c>
      <c r="F7" s="5">
        <v>-304.65</v>
      </c>
      <c r="G7" s="7">
        <f>IF(F7="","",G6+F7)</f>
        <v>3665.390000000001</v>
      </c>
    </row>
    <row r="8" spans="1:7" ht="15.75">
      <c r="A8" s="3">
        <v>41034</v>
      </c>
      <c r="B8" t="s">
        <v>21</v>
      </c>
      <c r="C8" t="s">
        <v>19</v>
      </c>
      <c r="D8" s="1" t="s">
        <v>9</v>
      </c>
      <c r="F8" s="5">
        <v>-1500</v>
      </c>
      <c r="G8" s="7">
        <f aca="true" t="shared" si="0" ref="G8:G20">IF(F8="","",G7+F8)</f>
        <v>2165.390000000001</v>
      </c>
    </row>
    <row r="9" spans="1:7" ht="15.75">
      <c r="A9" s="3">
        <v>41009</v>
      </c>
      <c r="B9" t="s">
        <v>110</v>
      </c>
      <c r="C9" t="s">
        <v>49</v>
      </c>
      <c r="D9" s="1" t="s">
        <v>20</v>
      </c>
      <c r="F9" s="5">
        <v>2315</v>
      </c>
      <c r="G9" s="7">
        <f t="shared" si="0"/>
        <v>4480.390000000001</v>
      </c>
    </row>
    <row r="10" spans="1:7" ht="15.75">
      <c r="A10" s="3">
        <v>41081</v>
      </c>
      <c r="B10" t="s">
        <v>21</v>
      </c>
      <c r="C10" t="s">
        <v>19</v>
      </c>
      <c r="D10" s="1" t="s">
        <v>9</v>
      </c>
      <c r="F10" s="5">
        <v>-4400</v>
      </c>
      <c r="G10" s="7">
        <f t="shared" si="0"/>
        <v>80.39000000000124</v>
      </c>
    </row>
    <row r="11" ht="15.75">
      <c r="G11" s="7">
        <f t="shared" si="0"/>
      </c>
    </row>
    <row r="12" ht="15.75">
      <c r="G12" s="7">
        <f t="shared" si="0"/>
      </c>
    </row>
    <row r="13" ht="15.75">
      <c r="G13" s="7">
        <f t="shared" si="0"/>
      </c>
    </row>
    <row r="14" ht="15.75">
      <c r="G14" s="7">
        <f t="shared" si="0"/>
      </c>
    </row>
    <row r="15" ht="15.75">
      <c r="G15" s="7">
        <f t="shared" si="0"/>
      </c>
    </row>
    <row r="16" ht="15.75">
      <c r="G16" s="7">
        <f t="shared" si="0"/>
      </c>
    </row>
    <row r="17" ht="15.75">
      <c r="G17" s="7">
        <f t="shared" si="0"/>
      </c>
    </row>
    <row r="18" ht="15.75">
      <c r="G18" s="7">
        <f t="shared" si="0"/>
      </c>
    </row>
    <row r="19" ht="15.75">
      <c r="G19" s="7">
        <f t="shared" si="0"/>
      </c>
    </row>
    <row r="20" ht="15.75">
      <c r="G20" s="7">
        <f t="shared" si="0"/>
      </c>
    </row>
    <row r="21" ht="15.75">
      <c r="G21" s="6"/>
    </row>
    <row r="22" ht="15.75">
      <c r="G22" s="6"/>
    </row>
    <row r="23" ht="15.75">
      <c r="G23" s="6"/>
    </row>
    <row r="24" ht="15.75">
      <c r="G24" s="6"/>
    </row>
    <row r="25" ht="15.75">
      <c r="G25" s="6"/>
    </row>
    <row r="26" ht="15.75">
      <c r="G26" s="6"/>
    </row>
    <row r="27" ht="15.75">
      <c r="G27" s="6"/>
    </row>
    <row r="28" ht="15.75">
      <c r="G28" s="6"/>
    </row>
    <row r="29" ht="15.75">
      <c r="G29" s="6"/>
    </row>
    <row r="30" ht="15.75">
      <c r="G30" s="6"/>
    </row>
    <row r="31" ht="15.75">
      <c r="G31" s="6"/>
    </row>
    <row r="32" ht="15.75">
      <c r="G32" s="6"/>
    </row>
    <row r="33" ht="15.75">
      <c r="G33" s="6"/>
    </row>
    <row r="34" ht="15.75">
      <c r="G34" s="6"/>
    </row>
    <row r="35" ht="15.75">
      <c r="G35" s="6"/>
    </row>
    <row r="36" ht="15.75">
      <c r="G36" s="6"/>
    </row>
    <row r="37" ht="15.75">
      <c r="G37" s="6"/>
    </row>
    <row r="38" ht="15.75">
      <c r="G38" s="6"/>
    </row>
    <row r="39" ht="15.75">
      <c r="G39" s="6"/>
    </row>
    <row r="40" ht="15.75">
      <c r="G40" s="6"/>
    </row>
    <row r="41" ht="15.75">
      <c r="G41" s="6"/>
    </row>
    <row r="42" ht="15.75">
      <c r="G42" s="6"/>
    </row>
    <row r="43" ht="15.75">
      <c r="G43" s="6"/>
    </row>
    <row r="44" ht="15.75">
      <c r="G44" s="6"/>
    </row>
    <row r="45" ht="15.75">
      <c r="G45" s="6"/>
    </row>
    <row r="46" ht="15.75">
      <c r="G46" s="6"/>
    </row>
    <row r="47" ht="15.75">
      <c r="G47" s="6"/>
    </row>
    <row r="48" ht="15.75">
      <c r="G48" s="6"/>
    </row>
    <row r="49" ht="15.75">
      <c r="G49" s="6"/>
    </row>
    <row r="50" ht="15.75">
      <c r="G50" s="6"/>
    </row>
    <row r="51" ht="15.75">
      <c r="G51" s="6"/>
    </row>
    <row r="52" ht="15.75">
      <c r="G52" s="6"/>
    </row>
    <row r="53" ht="15.75">
      <c r="G53" s="6"/>
    </row>
    <row r="54" ht="15.75">
      <c r="G54" s="6"/>
    </row>
    <row r="55" ht="15.75">
      <c r="G55" s="6"/>
    </row>
    <row r="56" ht="15.75">
      <c r="G56" s="6"/>
    </row>
  </sheetData>
  <sheetProtection/>
  <printOptions/>
  <pageMargins left="0.787401575" right="0.787401575" top="0.984251969" bottom="0.984251969" header="0.5" footer="0.5"/>
  <pageSetup orientation="landscape" paperSize="9" r:id="rId2"/>
  <ignoredErrors>
    <ignoredError sqref="G3:G5 G8:G20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1" sqref="G11"/>
    </sheetView>
  </sheetViews>
  <sheetFormatPr defaultColWidth="11.00390625" defaultRowHeight="15.75"/>
  <cols>
    <col min="3" max="3" width="29.75390625" style="0" customWidth="1"/>
    <col min="4" max="4" width="25.25390625" style="0" customWidth="1"/>
    <col min="8" max="8" width="12.375" style="0" customWidth="1"/>
  </cols>
  <sheetData>
    <row r="1" spans="1:8" ht="16.5" thickBot="1">
      <c r="A1" s="9" t="s">
        <v>15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4" t="s">
        <v>6</v>
      </c>
      <c r="H1" s="2" t="s">
        <v>14</v>
      </c>
    </row>
    <row r="2" spans="1:8" ht="16.5" thickTop="1">
      <c r="A2" s="10"/>
      <c r="B2" s="2"/>
      <c r="C2" s="2"/>
      <c r="D2" s="2"/>
      <c r="E2" s="2"/>
      <c r="F2" s="2"/>
      <c r="G2" s="4"/>
      <c r="H2" s="8">
        <v>0</v>
      </c>
    </row>
    <row r="3" spans="1:8" ht="15.75">
      <c r="A3" s="14"/>
      <c r="B3" s="3">
        <v>40884</v>
      </c>
      <c r="C3" t="s">
        <v>24</v>
      </c>
      <c r="D3" t="s">
        <v>25</v>
      </c>
      <c r="E3" s="1" t="s">
        <v>20</v>
      </c>
      <c r="F3" s="1"/>
      <c r="G3" s="5">
        <v>10</v>
      </c>
      <c r="H3" s="7">
        <f>IF(G3="","",H2+G3)</f>
        <v>10</v>
      </c>
    </row>
    <row r="4" spans="1:8" ht="15.75">
      <c r="A4" s="15"/>
      <c r="B4" s="3">
        <v>40905</v>
      </c>
      <c r="C4" t="s">
        <v>26</v>
      </c>
      <c r="D4" t="s">
        <v>19</v>
      </c>
      <c r="E4" s="1" t="s">
        <v>20</v>
      </c>
      <c r="F4" s="1"/>
      <c r="G4" s="5">
        <v>7000</v>
      </c>
      <c r="H4" s="7">
        <f aca="true" t="shared" si="0" ref="H4:H20">IF(G4="","",H3+G4)</f>
        <v>7010</v>
      </c>
    </row>
    <row r="5" spans="1:8" ht="15.75">
      <c r="A5" s="14"/>
      <c r="B5" s="3">
        <v>41032</v>
      </c>
      <c r="C5" t="s">
        <v>26</v>
      </c>
      <c r="D5" t="s">
        <v>19</v>
      </c>
      <c r="E5" s="1" t="s">
        <v>20</v>
      </c>
      <c r="F5" s="1"/>
      <c r="G5" s="5">
        <v>-1500</v>
      </c>
      <c r="H5" s="7">
        <f t="shared" si="0"/>
        <v>5510</v>
      </c>
    </row>
    <row r="6" spans="1:8" ht="15.75">
      <c r="A6" s="12"/>
      <c r="B6" s="3">
        <v>41044</v>
      </c>
      <c r="C6" t="s">
        <v>26</v>
      </c>
      <c r="D6" t="s">
        <v>19</v>
      </c>
      <c r="E6" s="1" t="s">
        <v>20</v>
      </c>
      <c r="F6" s="1"/>
      <c r="G6" s="5">
        <v>2500</v>
      </c>
      <c r="H6" s="7">
        <f t="shared" si="0"/>
        <v>8010</v>
      </c>
    </row>
    <row r="7" spans="1:8" ht="15.75">
      <c r="A7" s="11"/>
      <c r="B7" s="3">
        <v>41061</v>
      </c>
      <c r="C7" t="s">
        <v>112</v>
      </c>
      <c r="D7" t="s">
        <v>19</v>
      </c>
      <c r="E7" s="1" t="s">
        <v>101</v>
      </c>
      <c r="F7" s="1"/>
      <c r="G7" s="5">
        <v>-1030</v>
      </c>
      <c r="H7" s="7">
        <f t="shared" si="0"/>
        <v>6980</v>
      </c>
    </row>
    <row r="8" spans="1:8" ht="15.75">
      <c r="A8" s="12"/>
      <c r="B8" s="3">
        <v>41088</v>
      </c>
      <c r="C8" t="s">
        <v>26</v>
      </c>
      <c r="D8" t="s">
        <v>19</v>
      </c>
      <c r="E8" s="1" t="s">
        <v>20</v>
      </c>
      <c r="F8" s="1"/>
      <c r="G8" s="5">
        <v>5500</v>
      </c>
      <c r="H8" s="7">
        <f t="shared" si="0"/>
        <v>12480</v>
      </c>
    </row>
    <row r="9" spans="1:8" ht="15.75">
      <c r="A9" s="11"/>
      <c r="B9" s="3">
        <v>41274</v>
      </c>
      <c r="C9" t="s">
        <v>181</v>
      </c>
      <c r="D9" t="s">
        <v>100</v>
      </c>
      <c r="E9" s="64" t="s">
        <v>20</v>
      </c>
      <c r="F9" s="1"/>
      <c r="G9" s="5">
        <v>218.73</v>
      </c>
      <c r="H9" s="7">
        <f t="shared" si="0"/>
        <v>12698.73</v>
      </c>
    </row>
    <row r="10" spans="1:8" ht="15.75">
      <c r="A10" s="12"/>
      <c r="B10" s="3">
        <v>41295</v>
      </c>
      <c r="C10" t="s">
        <v>26</v>
      </c>
      <c r="D10" t="s">
        <v>19</v>
      </c>
      <c r="E10" s="64" t="s">
        <v>20</v>
      </c>
      <c r="F10" s="1"/>
      <c r="G10" s="5">
        <v>1500</v>
      </c>
      <c r="H10" s="7">
        <f t="shared" si="0"/>
        <v>14198.73</v>
      </c>
    </row>
    <row r="11" spans="1:8" ht="15.75">
      <c r="A11" s="11"/>
      <c r="B11" s="1"/>
      <c r="E11" s="1"/>
      <c r="F11" s="1"/>
      <c r="G11" s="5"/>
      <c r="H11" s="7">
        <f t="shared" si="0"/>
      </c>
    </row>
    <row r="12" spans="1:8" ht="15.75">
      <c r="A12" s="12"/>
      <c r="B12" s="1"/>
      <c r="E12" s="1"/>
      <c r="F12" s="1"/>
      <c r="G12" s="5"/>
      <c r="H12" s="7">
        <f t="shared" si="0"/>
      </c>
    </row>
    <row r="13" spans="1:8" ht="15.75">
      <c r="A13" s="11"/>
      <c r="B13" s="1"/>
      <c r="E13" s="1"/>
      <c r="F13" s="1"/>
      <c r="G13" s="5"/>
      <c r="H13" s="7">
        <f t="shared" si="0"/>
      </c>
    </row>
    <row r="14" spans="1:8" ht="15.75">
      <c r="A14" s="12"/>
      <c r="B14" s="1"/>
      <c r="E14" s="1"/>
      <c r="F14" s="1"/>
      <c r="G14" s="5"/>
      <c r="H14" s="7">
        <f t="shared" si="0"/>
      </c>
    </row>
    <row r="15" spans="1:8" ht="15.75">
      <c r="A15" s="11"/>
      <c r="B15" s="1"/>
      <c r="E15" s="1"/>
      <c r="F15" s="1"/>
      <c r="G15" s="5"/>
      <c r="H15" s="7">
        <f t="shared" si="0"/>
      </c>
    </row>
    <row r="16" spans="1:8" ht="15.75">
      <c r="A16" s="12"/>
      <c r="B16" s="1"/>
      <c r="E16" s="1"/>
      <c r="F16" s="1"/>
      <c r="G16" s="5"/>
      <c r="H16" s="7">
        <f t="shared" si="0"/>
      </c>
    </row>
    <row r="17" spans="1:8" ht="15.75">
      <c r="A17" s="11"/>
      <c r="B17" s="1"/>
      <c r="E17" s="1"/>
      <c r="F17" s="1"/>
      <c r="G17" s="5"/>
      <c r="H17" s="7">
        <f t="shared" si="0"/>
      </c>
    </row>
    <row r="18" spans="1:8" ht="15.75">
      <c r="A18" s="12"/>
      <c r="B18" s="1"/>
      <c r="E18" s="1"/>
      <c r="F18" s="1"/>
      <c r="G18" s="5"/>
      <c r="H18" s="7">
        <f t="shared" si="0"/>
      </c>
    </row>
    <row r="19" spans="1:8" ht="15.75">
      <c r="A19" s="11"/>
      <c r="B19" s="1"/>
      <c r="E19" s="1"/>
      <c r="F19" s="1"/>
      <c r="G19" s="5"/>
      <c r="H19" s="7">
        <f t="shared" si="0"/>
      </c>
    </row>
    <row r="20" spans="1:8" ht="15.75">
      <c r="A20" s="13"/>
      <c r="B20" s="1"/>
      <c r="E20" s="1"/>
      <c r="F20" s="1"/>
      <c r="G20" s="5"/>
      <c r="H20" s="7">
        <f t="shared" si="0"/>
      </c>
    </row>
  </sheetData>
  <sheetProtection/>
  <printOptions/>
  <pageMargins left="0.7" right="0.7" top="0.75" bottom="0.75" header="0.3" footer="0.3"/>
  <pageSetup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4:I38"/>
  <sheetViews>
    <sheetView zoomScalePageLayoutView="0" workbookViewId="0" topLeftCell="A14">
      <selection activeCell="L18" sqref="L18"/>
    </sheetView>
  </sheetViews>
  <sheetFormatPr defaultColWidth="11.00390625" defaultRowHeight="15.75"/>
  <cols>
    <col min="2" max="2" width="11.875" style="0" bestFit="1" customWidth="1"/>
    <col min="3" max="3" width="10.375" style="0" bestFit="1" customWidth="1"/>
    <col min="4" max="4" width="19.00390625" style="0" bestFit="1" customWidth="1"/>
    <col min="5" max="5" width="25.375" style="0" bestFit="1" customWidth="1"/>
    <col min="6" max="6" width="11.50390625" style="0" customWidth="1"/>
    <col min="8" max="8" width="13.75390625" style="0" bestFit="1" customWidth="1"/>
    <col min="9" max="9" width="14.625" style="0" customWidth="1"/>
  </cols>
  <sheetData>
    <row r="14" spans="1:9" ht="16.5" thickBot="1">
      <c r="A14" s="9" t="s">
        <v>15</v>
      </c>
      <c r="B14" s="2" t="s">
        <v>3</v>
      </c>
      <c r="C14" s="2" t="s">
        <v>0</v>
      </c>
      <c r="D14" s="2" t="s">
        <v>1</v>
      </c>
      <c r="E14" s="2" t="s">
        <v>2</v>
      </c>
      <c r="F14" s="2" t="s">
        <v>4</v>
      </c>
      <c r="G14" s="2" t="s">
        <v>5</v>
      </c>
      <c r="H14" s="4" t="s">
        <v>6</v>
      </c>
      <c r="I14" s="2" t="s">
        <v>14</v>
      </c>
    </row>
    <row r="15" spans="1:9" ht="16.5" thickTop="1">
      <c r="A15" s="10"/>
      <c r="B15" s="2"/>
      <c r="C15" s="2"/>
      <c r="D15" s="2"/>
      <c r="E15" s="2"/>
      <c r="F15" s="2"/>
      <c r="G15" s="2"/>
      <c r="H15" s="4"/>
      <c r="I15" s="8"/>
    </row>
    <row r="16" spans="1:9" ht="15.75">
      <c r="A16" s="14"/>
      <c r="B16" s="1">
        <v>4</v>
      </c>
      <c r="C16" s="1"/>
      <c r="D16" t="s">
        <v>12</v>
      </c>
      <c r="E16" t="s">
        <v>13</v>
      </c>
      <c r="F16" s="1" t="s">
        <v>33</v>
      </c>
      <c r="G16" s="1"/>
      <c r="H16" s="5">
        <v>670</v>
      </c>
      <c r="I16" s="7" t="e">
        <f>IF(#REF!="","",I15+#REF!)</f>
        <v>#REF!</v>
      </c>
    </row>
    <row r="17" spans="1:9" ht="15.75">
      <c r="A17" s="15"/>
      <c r="B17" s="1"/>
      <c r="C17" s="3">
        <v>40651</v>
      </c>
      <c r="D17" t="s">
        <v>48</v>
      </c>
      <c r="E17" t="s">
        <v>49</v>
      </c>
      <c r="F17" s="1" t="s">
        <v>20</v>
      </c>
      <c r="G17" s="1"/>
      <c r="H17" s="5">
        <v>2315</v>
      </c>
      <c r="I17" s="7" t="e">
        <f aca="true" t="shared" si="0" ref="I17:I33">IF(H17="","",I16+H17)</f>
        <v>#REF!</v>
      </c>
    </row>
    <row r="18" spans="1:9" ht="15.75">
      <c r="A18" s="14"/>
      <c r="B18" s="1"/>
      <c r="C18" s="3">
        <v>40795</v>
      </c>
      <c r="D18" t="s">
        <v>56</v>
      </c>
      <c r="E18" t="s">
        <v>63</v>
      </c>
      <c r="F18" s="1" t="s">
        <v>33</v>
      </c>
      <c r="G18" s="1"/>
      <c r="H18" s="5">
        <v>-20.3</v>
      </c>
      <c r="I18" s="7" t="e">
        <f t="shared" si="0"/>
        <v>#REF!</v>
      </c>
    </row>
    <row r="19" spans="1:9" ht="15.75">
      <c r="A19" s="12"/>
      <c r="B19" s="1"/>
      <c r="C19" s="3">
        <v>40795</v>
      </c>
      <c r="D19" t="s">
        <v>55</v>
      </c>
      <c r="E19" t="s">
        <v>62</v>
      </c>
      <c r="F19" s="1" t="s">
        <v>33</v>
      </c>
      <c r="G19" s="1"/>
      <c r="H19" s="5">
        <v>-17.52</v>
      </c>
      <c r="I19" s="7" t="e">
        <f t="shared" si="0"/>
        <v>#REF!</v>
      </c>
    </row>
    <row r="20" spans="1:9" ht="15.75">
      <c r="A20" s="11"/>
      <c r="B20" s="1"/>
      <c r="C20" s="3">
        <v>40891</v>
      </c>
      <c r="D20" t="s">
        <v>54</v>
      </c>
      <c r="F20" s="1" t="s">
        <v>37</v>
      </c>
      <c r="G20" s="1"/>
      <c r="H20" s="5">
        <v>10</v>
      </c>
      <c r="I20" s="7" t="e">
        <f t="shared" si="0"/>
        <v>#REF!</v>
      </c>
    </row>
    <row r="21" spans="1:9" ht="15.75">
      <c r="A21" s="12"/>
      <c r="B21" s="1"/>
      <c r="C21" s="3">
        <v>40872</v>
      </c>
      <c r="D21" t="s">
        <v>22</v>
      </c>
      <c r="E21" t="s">
        <v>23</v>
      </c>
      <c r="F21" s="1" t="s">
        <v>33</v>
      </c>
      <c r="G21" s="1"/>
      <c r="H21" s="5">
        <v>-304.65</v>
      </c>
      <c r="I21" s="7" t="e">
        <f t="shared" si="0"/>
        <v>#REF!</v>
      </c>
    </row>
    <row r="22" spans="1:9" ht="15.75">
      <c r="A22" s="11"/>
      <c r="B22" s="1"/>
      <c r="C22" s="3">
        <v>40914</v>
      </c>
      <c r="D22" t="s">
        <v>50</v>
      </c>
      <c r="E22" t="s">
        <v>64</v>
      </c>
      <c r="F22" s="1" t="s">
        <v>33</v>
      </c>
      <c r="G22" s="1"/>
      <c r="H22" s="5">
        <v>-11.24</v>
      </c>
      <c r="I22" s="7" t="e">
        <f t="shared" si="0"/>
        <v>#REF!</v>
      </c>
    </row>
    <row r="23" spans="1:9" ht="15.75">
      <c r="A23" s="12"/>
      <c r="B23" s="1"/>
      <c r="C23" s="3">
        <v>40914</v>
      </c>
      <c r="D23" t="s">
        <v>51</v>
      </c>
      <c r="E23" t="s">
        <v>65</v>
      </c>
      <c r="F23" s="1" t="s">
        <v>33</v>
      </c>
      <c r="G23" s="1"/>
      <c r="H23" s="5">
        <v>-30</v>
      </c>
      <c r="I23" s="7" t="e">
        <f t="shared" si="0"/>
        <v>#REF!</v>
      </c>
    </row>
    <row r="24" spans="1:9" ht="15.75">
      <c r="A24" s="11"/>
      <c r="B24" s="1"/>
      <c r="C24" s="3">
        <v>40914</v>
      </c>
      <c r="D24" t="s">
        <v>41</v>
      </c>
      <c r="E24" t="s">
        <v>65</v>
      </c>
      <c r="F24" s="1" t="s">
        <v>33</v>
      </c>
      <c r="G24" s="1"/>
      <c r="H24" s="5">
        <v>-7.1</v>
      </c>
      <c r="I24" s="7" t="e">
        <f t="shared" si="0"/>
        <v>#REF!</v>
      </c>
    </row>
    <row r="25" spans="1:9" ht="15.75">
      <c r="A25" s="12"/>
      <c r="B25" s="1"/>
      <c r="C25" s="3">
        <v>40914</v>
      </c>
      <c r="D25" t="s">
        <v>41</v>
      </c>
      <c r="E25" t="s">
        <v>45</v>
      </c>
      <c r="F25" s="1" t="s">
        <v>33</v>
      </c>
      <c r="G25" s="1"/>
      <c r="H25" s="5">
        <v>-11.4</v>
      </c>
      <c r="I25" s="7" t="e">
        <f t="shared" si="0"/>
        <v>#REF!</v>
      </c>
    </row>
    <row r="26" spans="1:9" ht="15.75">
      <c r="A26" s="11"/>
      <c r="B26" s="1"/>
      <c r="C26" s="3">
        <v>40935</v>
      </c>
      <c r="D26" t="s">
        <v>52</v>
      </c>
      <c r="E26" t="s">
        <v>47</v>
      </c>
      <c r="F26" s="1" t="s">
        <v>33</v>
      </c>
      <c r="G26" s="1"/>
      <c r="H26" s="5">
        <v>-58.24</v>
      </c>
      <c r="I26" s="7" t="e">
        <f t="shared" si="0"/>
        <v>#REF!</v>
      </c>
    </row>
    <row r="27" spans="1:9" ht="15.75">
      <c r="A27" s="12"/>
      <c r="B27" s="1"/>
      <c r="C27" s="3">
        <v>40905</v>
      </c>
      <c r="D27" t="s">
        <v>53</v>
      </c>
      <c r="E27" t="s">
        <v>61</v>
      </c>
      <c r="F27" s="1" t="s">
        <v>33</v>
      </c>
      <c r="G27" s="1"/>
      <c r="H27" s="5">
        <v>-62</v>
      </c>
      <c r="I27" s="7" t="e">
        <f t="shared" si="0"/>
        <v>#REF!</v>
      </c>
    </row>
    <row r="28" spans="1:9" ht="15.75">
      <c r="A28" s="11"/>
      <c r="B28" s="1"/>
      <c r="C28" s="3">
        <v>40893</v>
      </c>
      <c r="D28" t="s">
        <v>57</v>
      </c>
      <c r="F28" s="1" t="s">
        <v>37</v>
      </c>
      <c r="G28" s="1"/>
      <c r="H28" s="5">
        <v>10</v>
      </c>
      <c r="I28" s="7" t="e">
        <f t="shared" si="0"/>
        <v>#REF!</v>
      </c>
    </row>
    <row r="29" spans="1:9" ht="15.75">
      <c r="A29" s="12"/>
      <c r="B29" s="1"/>
      <c r="C29" s="3">
        <v>40926</v>
      </c>
      <c r="D29" t="s">
        <v>57</v>
      </c>
      <c r="F29" s="1" t="s">
        <v>33</v>
      </c>
      <c r="G29" s="1"/>
      <c r="H29" s="5">
        <v>50</v>
      </c>
      <c r="I29" s="7" t="e">
        <f t="shared" si="0"/>
        <v>#REF!</v>
      </c>
    </row>
    <row r="30" spans="1:9" ht="15.75">
      <c r="A30" s="11"/>
      <c r="B30" s="1"/>
      <c r="C30" s="3">
        <v>40926</v>
      </c>
      <c r="D30" t="s">
        <v>57</v>
      </c>
      <c r="F30" s="1" t="s">
        <v>33</v>
      </c>
      <c r="G30" s="1"/>
      <c r="H30" s="5">
        <v>60</v>
      </c>
      <c r="I30" s="7" t="e">
        <f t="shared" si="0"/>
        <v>#REF!</v>
      </c>
    </row>
    <row r="31" spans="1:9" ht="15.75">
      <c r="A31" s="12"/>
      <c r="B31" s="1"/>
      <c r="C31" s="3">
        <v>40925</v>
      </c>
      <c r="D31" t="s">
        <v>57</v>
      </c>
      <c r="F31" s="1" t="s">
        <v>37</v>
      </c>
      <c r="G31" s="1"/>
      <c r="H31" s="5">
        <v>120</v>
      </c>
      <c r="I31" s="7" t="e">
        <f t="shared" si="0"/>
        <v>#REF!</v>
      </c>
    </row>
    <row r="32" spans="1:9" ht="15.75">
      <c r="A32" s="11"/>
      <c r="B32" s="1"/>
      <c r="C32" s="3">
        <v>41023</v>
      </c>
      <c r="D32" t="s">
        <v>66</v>
      </c>
      <c r="F32" s="1" t="s">
        <v>33</v>
      </c>
      <c r="G32" s="1"/>
      <c r="H32" s="5">
        <v>18</v>
      </c>
      <c r="I32" s="7" t="e">
        <f t="shared" si="0"/>
        <v>#REF!</v>
      </c>
    </row>
    <row r="33" spans="1:9" ht="15.75">
      <c r="A33" s="13"/>
      <c r="B33" s="1"/>
      <c r="C33" s="3">
        <v>41023</v>
      </c>
      <c r="D33" t="s">
        <v>48</v>
      </c>
      <c r="E33" t="s">
        <v>67</v>
      </c>
      <c r="F33" s="1" t="s">
        <v>33</v>
      </c>
      <c r="G33" s="1"/>
      <c r="H33" s="5">
        <v>200</v>
      </c>
      <c r="I33" s="7" t="e">
        <f t="shared" si="0"/>
        <v>#REF!</v>
      </c>
    </row>
    <row r="34" spans="2:9" ht="15.75">
      <c r="B34" s="16"/>
      <c r="C34" s="17">
        <v>41034</v>
      </c>
      <c r="D34" s="18" t="s">
        <v>77</v>
      </c>
      <c r="E34" s="18" t="s">
        <v>74</v>
      </c>
      <c r="F34" s="16" t="s">
        <v>33</v>
      </c>
      <c r="G34" s="16"/>
      <c r="H34" s="19">
        <v>50</v>
      </c>
      <c r="I34" s="20" t="e">
        <f>IF(H34="","",I33+H34)</f>
        <v>#REF!</v>
      </c>
    </row>
    <row r="35" spans="2:9" ht="15.75">
      <c r="B35" s="16"/>
      <c r="C35" s="17">
        <v>41026</v>
      </c>
      <c r="D35" s="18" t="s">
        <v>78</v>
      </c>
      <c r="E35" s="18" t="s">
        <v>79</v>
      </c>
      <c r="F35" s="16" t="s">
        <v>33</v>
      </c>
      <c r="G35" s="16"/>
      <c r="H35" s="19">
        <v>-240</v>
      </c>
      <c r="I35" s="20" t="e">
        <f>IF(H35="","",I34+H35)</f>
        <v>#REF!</v>
      </c>
    </row>
    <row r="36" spans="2:9" ht="15.75">
      <c r="B36" s="16"/>
      <c r="C36" s="17">
        <v>41033</v>
      </c>
      <c r="D36" s="18" t="s">
        <v>80</v>
      </c>
      <c r="E36" s="18" t="s">
        <v>69</v>
      </c>
      <c r="F36" s="16"/>
      <c r="G36" s="16"/>
      <c r="H36" s="19">
        <v>-1791</v>
      </c>
      <c r="I36" s="20" t="e">
        <f>IF(H36="","",I35+H36)</f>
        <v>#REF!</v>
      </c>
    </row>
    <row r="37" spans="2:9" ht="15.75">
      <c r="B37" s="16"/>
      <c r="C37" s="17">
        <v>41033</v>
      </c>
      <c r="D37" s="18" t="s">
        <v>81</v>
      </c>
      <c r="E37" s="18" t="s">
        <v>69</v>
      </c>
      <c r="F37" s="16"/>
      <c r="G37" s="16"/>
      <c r="H37" s="19">
        <v>-115.2</v>
      </c>
      <c r="I37" s="20" t="e">
        <f>IF(H37="","",I36+H37)</f>
        <v>#REF!</v>
      </c>
    </row>
    <row r="38" spans="2:9" ht="15.75">
      <c r="B38" s="16"/>
      <c r="C38" s="17">
        <v>40972</v>
      </c>
      <c r="D38" s="18" t="s">
        <v>82</v>
      </c>
      <c r="E38" s="18" t="s">
        <v>47</v>
      </c>
      <c r="F38" s="16"/>
      <c r="G38" s="16"/>
      <c r="H38" s="19">
        <v>-29.01</v>
      </c>
      <c r="I38" s="20" t="e">
        <f>IF(H38="","",I37+H38)</f>
        <v>#REF!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19" sqref="E19"/>
    </sheetView>
  </sheetViews>
  <sheetFormatPr defaultColWidth="11.00390625" defaultRowHeight="15.75"/>
  <cols>
    <col min="1" max="1" width="22.875" style="0" customWidth="1"/>
    <col min="2" max="2" width="12.375" style="0" customWidth="1"/>
    <col min="3" max="4" width="11.00390625" style="0" customWidth="1"/>
    <col min="5" max="5" width="26.50390625" style="0" customWidth="1"/>
    <col min="6" max="6" width="17.00390625" style="0" customWidth="1"/>
  </cols>
  <sheetData>
    <row r="1" spans="1:9" ht="32.25" customHeight="1" thickBot="1">
      <c r="A1" s="71" t="s">
        <v>184</v>
      </c>
      <c r="B1" s="71"/>
      <c r="C1" s="71"/>
      <c r="D1" s="71"/>
      <c r="E1" s="71"/>
      <c r="F1" s="71"/>
      <c r="G1" s="71"/>
      <c r="H1" s="71"/>
      <c r="I1" s="71"/>
    </row>
    <row r="2" spans="1:6" ht="16.5" thickTop="1">
      <c r="A2" s="67" t="s">
        <v>119</v>
      </c>
      <c r="B2" s="68"/>
      <c r="C2" s="31"/>
      <c r="D2" s="31"/>
      <c r="E2" s="69" t="s">
        <v>120</v>
      </c>
      <c r="F2" s="70"/>
    </row>
    <row r="3" spans="1:6" ht="15.75">
      <c r="A3" s="42" t="s">
        <v>1</v>
      </c>
      <c r="B3" s="42" t="s">
        <v>6</v>
      </c>
      <c r="C3" s="43"/>
      <c r="D3" s="47"/>
      <c r="E3" s="49" t="s">
        <v>1</v>
      </c>
      <c r="F3" s="42" t="s">
        <v>6</v>
      </c>
    </row>
    <row r="4" spans="1:6" ht="15.75">
      <c r="A4" s="42" t="s">
        <v>121</v>
      </c>
      <c r="B4" s="44">
        <v>305</v>
      </c>
      <c r="C4" s="44"/>
      <c r="D4" s="48"/>
      <c r="E4" s="49" t="s">
        <v>191</v>
      </c>
      <c r="F4" s="65">
        <v>127.8</v>
      </c>
    </row>
    <row r="5" spans="1:6" ht="15.75">
      <c r="A5" s="42" t="s">
        <v>122</v>
      </c>
      <c r="B5" s="44">
        <v>8</v>
      </c>
      <c r="C5" s="44"/>
      <c r="D5" s="48"/>
      <c r="E5" s="49" t="s">
        <v>124</v>
      </c>
      <c r="F5" s="46">
        <v>304.65</v>
      </c>
    </row>
    <row r="6" spans="1:6" ht="15.75">
      <c r="A6" s="42" t="s">
        <v>127</v>
      </c>
      <c r="B6" s="44">
        <v>200</v>
      </c>
      <c r="C6" s="44"/>
      <c r="D6" s="48"/>
      <c r="E6" s="49" t="s">
        <v>7</v>
      </c>
      <c r="F6" s="46">
        <v>34.2</v>
      </c>
    </row>
    <row r="7" spans="1:6" ht="15.75">
      <c r="A7" s="42" t="s">
        <v>185</v>
      </c>
      <c r="B7" s="44">
        <v>474.77</v>
      </c>
      <c r="C7" s="44"/>
      <c r="D7" s="48"/>
      <c r="E7" s="49" t="s">
        <v>188</v>
      </c>
      <c r="F7" s="46">
        <v>108.99</v>
      </c>
    </row>
    <row r="8" spans="1:6" ht="15.75">
      <c r="A8" s="42" t="s">
        <v>128</v>
      </c>
      <c r="B8" s="44">
        <v>200</v>
      </c>
      <c r="C8" s="44"/>
      <c r="D8" s="48"/>
      <c r="E8" s="49" t="s">
        <v>189</v>
      </c>
      <c r="F8" s="46">
        <v>300.08</v>
      </c>
    </row>
    <row r="9" spans="1:6" ht="15.75">
      <c r="A9" s="42" t="s">
        <v>130</v>
      </c>
      <c r="B9" s="44">
        <v>2315</v>
      </c>
      <c r="C9" s="44"/>
      <c r="D9" s="48"/>
      <c r="E9" s="49" t="s">
        <v>192</v>
      </c>
      <c r="F9" s="46">
        <v>100</v>
      </c>
    </row>
    <row r="10" spans="1:6" ht="15.75">
      <c r="A10" s="42" t="s">
        <v>170</v>
      </c>
      <c r="B10" s="44">
        <v>140</v>
      </c>
      <c r="C10" s="44"/>
      <c r="D10" s="48"/>
      <c r="E10" s="49" t="s">
        <v>131</v>
      </c>
      <c r="F10" s="46">
        <v>8.36</v>
      </c>
    </row>
    <row r="11" spans="1:6" ht="15.75">
      <c r="A11" s="42" t="s">
        <v>186</v>
      </c>
      <c r="B11" s="44">
        <v>100</v>
      </c>
      <c r="C11" s="44"/>
      <c r="D11" s="48"/>
      <c r="E11" s="49" t="s">
        <v>193</v>
      </c>
      <c r="F11" s="46">
        <v>1.6</v>
      </c>
    </row>
    <row r="12" spans="1:6" ht="15.75">
      <c r="A12" s="42" t="s">
        <v>187</v>
      </c>
      <c r="B12" s="44">
        <v>1343</v>
      </c>
      <c r="C12" s="44"/>
      <c r="D12" s="48"/>
      <c r="E12" s="49" t="s">
        <v>194</v>
      </c>
      <c r="F12" s="46">
        <v>6</v>
      </c>
    </row>
    <row r="13" spans="1:6" ht="15.75">
      <c r="A13" s="42" t="s">
        <v>195</v>
      </c>
      <c r="B13" s="44">
        <v>218.73</v>
      </c>
      <c r="C13" s="44"/>
      <c r="D13" s="48"/>
      <c r="E13" s="49" t="s">
        <v>132</v>
      </c>
      <c r="F13" s="46">
        <v>205.08</v>
      </c>
    </row>
    <row r="14" spans="1:6" ht="15.75">
      <c r="A14" s="32"/>
      <c r="B14" s="34"/>
      <c r="C14" s="34"/>
      <c r="D14" s="34"/>
      <c r="E14" s="49" t="s">
        <v>190</v>
      </c>
      <c r="F14" s="46">
        <v>71.71</v>
      </c>
    </row>
    <row r="15" spans="1:6" ht="15.75">
      <c r="A15" s="32"/>
      <c r="B15" s="34"/>
      <c r="C15" s="34"/>
      <c r="D15" s="34"/>
      <c r="E15" s="30"/>
      <c r="F15" s="35"/>
    </row>
    <row r="16" spans="1:6" ht="15.75">
      <c r="A16" s="36" t="s">
        <v>123</v>
      </c>
      <c r="B16" s="38">
        <f>SUM(B4:B13)</f>
        <v>5304.5</v>
      </c>
      <c r="C16" s="38"/>
      <c r="D16" s="38"/>
      <c r="E16" s="39" t="s">
        <v>126</v>
      </c>
      <c r="F16" s="41">
        <f>SUM(F4:F14)</f>
        <v>1268.47</v>
      </c>
    </row>
    <row r="17" spans="1:4" ht="15.75">
      <c r="A17" s="25"/>
      <c r="B17" s="26"/>
      <c r="C17" s="26"/>
      <c r="D17" s="26"/>
    </row>
    <row r="18" spans="1:6" ht="15.75">
      <c r="A18" s="25"/>
      <c r="B18" s="26"/>
      <c r="C18" s="26"/>
      <c r="D18" s="26"/>
      <c r="E18" s="29"/>
      <c r="F18" s="28"/>
    </row>
    <row r="19" spans="1:6" ht="15.75">
      <c r="A19" s="25"/>
      <c r="B19" s="26"/>
      <c r="C19" s="26"/>
      <c r="D19" s="26"/>
      <c r="E19" s="29"/>
      <c r="F19" s="28"/>
    </row>
    <row r="20" spans="1:6" ht="15.75">
      <c r="A20" s="25"/>
      <c r="B20" s="26"/>
      <c r="C20" s="26"/>
      <c r="D20" s="26"/>
      <c r="E20" s="29"/>
      <c r="F20" s="28"/>
    </row>
    <row r="21" spans="2:6" ht="15.75">
      <c r="B21" s="6"/>
      <c r="C21" s="6"/>
      <c r="D21" s="6"/>
      <c r="E21" s="29"/>
      <c r="F21" s="28"/>
    </row>
    <row r="22" spans="3:7" ht="15.75">
      <c r="C22" t="s">
        <v>14</v>
      </c>
      <c r="D22" s="6">
        <f>B16-F16</f>
        <v>4036.0299999999997</v>
      </c>
      <c r="E22" s="29"/>
      <c r="F22" s="28"/>
      <c r="G22" s="6"/>
    </row>
    <row r="23" spans="2:6" ht="15.75">
      <c r="B23" s="6"/>
      <c r="C23" s="6"/>
      <c r="D23" s="6"/>
      <c r="E23" s="6"/>
      <c r="F23" s="6"/>
    </row>
    <row r="24" spans="2:4" ht="15.75">
      <c r="B24" s="6"/>
      <c r="C24" s="6"/>
      <c r="D24" s="6"/>
    </row>
    <row r="25" spans="2:4" ht="15.75">
      <c r="B25" s="6"/>
      <c r="C25" s="6"/>
      <c r="D25" s="6"/>
    </row>
    <row r="26" spans="2:4" ht="15.75">
      <c r="B26" s="6"/>
      <c r="C26" s="6"/>
      <c r="D26" s="6"/>
    </row>
    <row r="27" spans="2:4" ht="15.75">
      <c r="B27" s="6"/>
      <c r="C27" s="6"/>
      <c r="D27" s="6"/>
    </row>
    <row r="28" spans="2:4" ht="15.75">
      <c r="B28" s="6"/>
      <c r="C28" s="6"/>
      <c r="D28" s="6"/>
    </row>
    <row r="29" spans="2:4" ht="15.75">
      <c r="B29" s="6"/>
      <c r="C29" s="6"/>
      <c r="D29" s="6"/>
    </row>
    <row r="30" spans="2:4" ht="15.75">
      <c r="B30" s="6"/>
      <c r="C30" s="6"/>
      <c r="D30" s="6"/>
    </row>
    <row r="31" spans="2:4" ht="15.75">
      <c r="B31" s="6"/>
      <c r="C31" s="6"/>
      <c r="D31" s="6"/>
    </row>
  </sheetData>
  <sheetProtection/>
  <mergeCells count="3">
    <mergeCell ref="A2:B2"/>
    <mergeCell ref="E2:F2"/>
    <mergeCell ref="A1:I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7" sqref="H7"/>
    </sheetView>
  </sheetViews>
  <sheetFormatPr defaultColWidth="11.00390625" defaultRowHeight="15.75"/>
  <cols>
    <col min="1" max="1" width="12.50390625" style="0" customWidth="1"/>
    <col min="5" max="5" width="14.375" style="0" customWidth="1"/>
  </cols>
  <sheetData>
    <row r="1" spans="1:6" ht="25.5" customHeight="1" thickBot="1">
      <c r="A1" s="72" t="s">
        <v>148</v>
      </c>
      <c r="B1" s="72"/>
      <c r="C1" s="72"/>
      <c r="D1" s="72"/>
      <c r="E1" s="72"/>
      <c r="F1" s="72"/>
    </row>
    <row r="2" spans="1:6" ht="16.5" thickTop="1">
      <c r="A2" s="67" t="s">
        <v>119</v>
      </c>
      <c r="B2" s="68"/>
      <c r="C2" s="50"/>
      <c r="D2" s="51"/>
      <c r="E2" s="68" t="s">
        <v>120</v>
      </c>
      <c r="F2" s="70"/>
    </row>
    <row r="3" spans="1:6" ht="15.75">
      <c r="A3" s="42" t="s">
        <v>1</v>
      </c>
      <c r="B3" s="42" t="s">
        <v>6</v>
      </c>
      <c r="C3" s="54"/>
      <c r="D3" s="55"/>
      <c r="E3" s="42" t="s">
        <v>1</v>
      </c>
      <c r="F3" s="42" t="s">
        <v>6</v>
      </c>
    </row>
    <row r="4" spans="1:6" ht="15.75">
      <c r="A4" s="42" t="s">
        <v>134</v>
      </c>
      <c r="B4" s="44">
        <v>603</v>
      </c>
      <c r="C4" s="54"/>
      <c r="D4" s="55"/>
      <c r="E4" s="42" t="s">
        <v>136</v>
      </c>
      <c r="F4" s="46">
        <v>200</v>
      </c>
    </row>
    <row r="5" spans="1:6" ht="15.75">
      <c r="A5" s="42" t="s">
        <v>135</v>
      </c>
      <c r="B5" s="44">
        <v>53.15</v>
      </c>
      <c r="C5" s="54"/>
      <c r="D5" s="55"/>
      <c r="E5" s="42" t="s">
        <v>137</v>
      </c>
      <c r="F5" s="46">
        <v>84.59</v>
      </c>
    </row>
    <row r="6" spans="1:6" ht="15.75">
      <c r="A6" s="42" t="s">
        <v>139</v>
      </c>
      <c r="B6" s="44">
        <v>89</v>
      </c>
      <c r="C6" s="54"/>
      <c r="D6" s="55"/>
      <c r="E6" s="42" t="s">
        <v>141</v>
      </c>
      <c r="F6" s="46">
        <v>376.63</v>
      </c>
    </row>
    <row r="7" spans="1:6" ht="15.75">
      <c r="A7" s="42" t="s">
        <v>140</v>
      </c>
      <c r="B7" s="44">
        <v>250</v>
      </c>
      <c r="C7" s="54"/>
      <c r="D7" s="55"/>
      <c r="E7" s="42" t="s">
        <v>142</v>
      </c>
      <c r="F7" s="46">
        <v>92.61</v>
      </c>
    </row>
    <row r="8" spans="1:6" ht="15.75">
      <c r="A8" s="42"/>
      <c r="B8" s="44"/>
      <c r="C8" s="54"/>
      <c r="D8" s="55"/>
      <c r="E8" s="42" t="s">
        <v>143</v>
      </c>
      <c r="F8" s="46">
        <v>18.75</v>
      </c>
    </row>
    <row r="9" spans="1:6" ht="15.75">
      <c r="A9" s="42"/>
      <c r="B9" s="44"/>
      <c r="C9" s="54"/>
      <c r="D9" s="55"/>
      <c r="E9" s="42" t="s">
        <v>144</v>
      </c>
      <c r="F9" s="46">
        <v>24.88</v>
      </c>
    </row>
    <row r="10" spans="1:6" ht="15.75">
      <c r="A10" s="42"/>
      <c r="B10" s="44"/>
      <c r="C10" s="54"/>
      <c r="D10" s="55"/>
      <c r="E10" s="42" t="s">
        <v>145</v>
      </c>
      <c r="F10" s="46">
        <v>7.08</v>
      </c>
    </row>
    <row r="11" spans="1:6" ht="15.75">
      <c r="A11" s="42"/>
      <c r="B11" s="44"/>
      <c r="C11" s="54"/>
      <c r="D11" s="55"/>
      <c r="E11" s="42" t="s">
        <v>146</v>
      </c>
      <c r="F11" s="46">
        <v>45.14</v>
      </c>
    </row>
    <row r="12" spans="1:6" ht="15.75">
      <c r="A12" s="32"/>
      <c r="B12" s="34"/>
      <c r="C12" s="18"/>
      <c r="D12" s="24"/>
      <c r="E12" s="52"/>
      <c r="F12" s="56"/>
    </row>
    <row r="13" spans="1:6" ht="15.75">
      <c r="A13" s="32"/>
      <c r="B13" s="34"/>
      <c r="C13" s="18"/>
      <c r="D13" s="24"/>
      <c r="E13" s="52"/>
      <c r="F13" s="35"/>
    </row>
    <row r="14" spans="1:6" ht="15.75">
      <c r="A14" s="32"/>
      <c r="B14" s="34"/>
      <c r="C14" s="18"/>
      <c r="D14" s="24"/>
      <c r="E14" s="52"/>
      <c r="F14" s="35"/>
    </row>
    <row r="15" spans="1:6" ht="15.75">
      <c r="A15" s="32"/>
      <c r="B15" s="34"/>
      <c r="C15" s="18"/>
      <c r="D15" s="24"/>
      <c r="E15" s="52"/>
      <c r="F15" s="35"/>
    </row>
    <row r="16" spans="1:6" ht="15.75">
      <c r="A16" s="32"/>
      <c r="B16" s="34"/>
      <c r="C16" s="18"/>
      <c r="D16" s="24"/>
      <c r="E16" s="52"/>
      <c r="F16" s="35"/>
    </row>
    <row r="17" spans="1:6" ht="15.75">
      <c r="A17" s="36" t="s">
        <v>123</v>
      </c>
      <c r="B17" s="38">
        <f>SUM(B4:B16)</f>
        <v>995.15</v>
      </c>
      <c r="C17" s="53"/>
      <c r="D17" s="58"/>
      <c r="E17" s="59" t="s">
        <v>138</v>
      </c>
      <c r="F17" s="41">
        <f>SUM(F4:F16)</f>
        <v>849.6800000000001</v>
      </c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 t="s">
        <v>14</v>
      </c>
      <c r="D20" s="57">
        <f>B17-F17</f>
        <v>145.4699999999999</v>
      </c>
      <c r="E20" s="18"/>
      <c r="F20" s="18"/>
    </row>
  </sheetData>
  <sheetProtection/>
  <mergeCells count="3">
    <mergeCell ref="A2:B2"/>
    <mergeCell ref="E2:F2"/>
    <mergeCell ref="A1:F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7" sqref="B7"/>
    </sheetView>
  </sheetViews>
  <sheetFormatPr defaultColWidth="11.00390625" defaultRowHeight="15.75"/>
  <cols>
    <col min="1" max="1" width="18.625" style="0" customWidth="1"/>
    <col min="4" max="5" width="11.00390625" style="0" customWidth="1"/>
    <col min="6" max="6" width="17.625" style="0" customWidth="1"/>
    <col min="8" max="8" width="11.00390625" style="0" customWidth="1"/>
  </cols>
  <sheetData>
    <row r="1" spans="1:11" ht="32.25" customHeight="1" thickBot="1">
      <c r="A1" s="71" t="s">
        <v>147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8" ht="16.5" thickTop="1">
      <c r="A2" s="67" t="s">
        <v>119</v>
      </c>
      <c r="B2" s="68"/>
      <c r="C2" s="68"/>
      <c r="D2" s="31"/>
      <c r="E2" s="31"/>
      <c r="F2" s="69" t="s">
        <v>120</v>
      </c>
      <c r="G2" s="68"/>
      <c r="H2" s="70"/>
    </row>
    <row r="3" spans="1:8" ht="15.75">
      <c r="A3" s="42" t="s">
        <v>1</v>
      </c>
      <c r="B3" s="42" t="s">
        <v>0</v>
      </c>
      <c r="C3" s="42" t="s">
        <v>6</v>
      </c>
      <c r="D3" s="43"/>
      <c r="E3" s="47"/>
      <c r="F3" s="49" t="s">
        <v>1</v>
      </c>
      <c r="G3" s="42" t="s">
        <v>0</v>
      </c>
      <c r="H3" s="42" t="s">
        <v>6</v>
      </c>
    </row>
    <row r="4" spans="1:8" ht="15.75">
      <c r="A4" s="42" t="s">
        <v>121</v>
      </c>
      <c r="B4" s="62">
        <v>41199</v>
      </c>
      <c r="C4" s="44">
        <v>305</v>
      </c>
      <c r="D4" s="44"/>
      <c r="E4" s="48"/>
      <c r="F4" s="49" t="s">
        <v>124</v>
      </c>
      <c r="G4" s="61">
        <v>41295</v>
      </c>
      <c r="H4" s="46">
        <v>304.65</v>
      </c>
    </row>
    <row r="5" spans="1:8" ht="15.75">
      <c r="A5" s="42" t="s">
        <v>174</v>
      </c>
      <c r="B5" s="62">
        <v>41292</v>
      </c>
      <c r="C5" s="44">
        <v>1343</v>
      </c>
      <c r="D5" s="44"/>
      <c r="E5" s="48"/>
      <c r="F5" s="49" t="s">
        <v>149</v>
      </c>
      <c r="G5" s="61">
        <v>41159</v>
      </c>
      <c r="H5" s="46">
        <v>22.76</v>
      </c>
    </row>
    <row r="6" spans="1:8" ht="15.75">
      <c r="A6" s="42" t="s">
        <v>175</v>
      </c>
      <c r="B6" s="62">
        <v>41274</v>
      </c>
      <c r="C6" s="44">
        <v>218.73</v>
      </c>
      <c r="D6" s="44"/>
      <c r="E6" s="48"/>
      <c r="F6" s="49" t="s">
        <v>125</v>
      </c>
      <c r="G6" s="61">
        <v>41293</v>
      </c>
      <c r="H6" s="46">
        <v>127.8</v>
      </c>
    </row>
    <row r="7" spans="1:8" ht="15.75">
      <c r="A7" s="42"/>
      <c r="B7" s="43"/>
      <c r="C7" s="44"/>
      <c r="D7" s="44"/>
      <c r="E7" s="48"/>
      <c r="F7" s="49" t="s">
        <v>156</v>
      </c>
      <c r="G7" s="61">
        <v>41173</v>
      </c>
      <c r="H7" s="46">
        <v>28.4</v>
      </c>
    </row>
    <row r="8" spans="1:8" ht="15.75">
      <c r="A8" s="42"/>
      <c r="B8" s="43"/>
      <c r="C8" s="44"/>
      <c r="D8" s="44"/>
      <c r="E8" s="48"/>
      <c r="F8" s="49" t="s">
        <v>172</v>
      </c>
      <c r="G8" s="61">
        <v>41222</v>
      </c>
      <c r="H8" s="46">
        <v>39.48</v>
      </c>
    </row>
    <row r="9" spans="1:8" ht="15.75">
      <c r="A9" s="42"/>
      <c r="B9" s="43"/>
      <c r="C9" s="44"/>
      <c r="D9" s="44"/>
      <c r="E9" s="48"/>
      <c r="F9" s="49" t="s">
        <v>172</v>
      </c>
      <c r="G9" s="61">
        <v>41222</v>
      </c>
      <c r="H9" s="46">
        <v>54.51</v>
      </c>
    </row>
    <row r="10" spans="1:8" ht="15.75">
      <c r="A10" s="42"/>
      <c r="B10" s="43"/>
      <c r="C10" s="44"/>
      <c r="D10" s="44"/>
      <c r="E10" s="48"/>
      <c r="F10" s="49" t="s">
        <v>129</v>
      </c>
      <c r="G10" s="45"/>
      <c r="H10" s="46"/>
    </row>
    <row r="11" spans="1:8" ht="15.75">
      <c r="A11" s="42"/>
      <c r="B11" s="43"/>
      <c r="C11" s="44"/>
      <c r="D11" s="44"/>
      <c r="E11" s="48"/>
      <c r="F11" s="49" t="s">
        <v>131</v>
      </c>
      <c r="G11" s="45"/>
      <c r="H11" s="46"/>
    </row>
    <row r="12" spans="1:8" ht="15.75">
      <c r="A12" s="42"/>
      <c r="B12" s="43"/>
      <c r="C12" s="44"/>
      <c r="D12" s="44"/>
      <c r="E12" s="48"/>
      <c r="F12" s="49" t="s">
        <v>173</v>
      </c>
      <c r="G12" s="61">
        <v>41208</v>
      </c>
      <c r="H12" s="46">
        <v>15</v>
      </c>
    </row>
    <row r="13" spans="1:8" ht="15.75">
      <c r="A13" s="42"/>
      <c r="B13" s="43"/>
      <c r="C13" s="44"/>
      <c r="D13" s="44"/>
      <c r="E13" s="48"/>
      <c r="F13" s="49" t="s">
        <v>171</v>
      </c>
      <c r="G13" s="61">
        <v>41222</v>
      </c>
      <c r="H13" s="46">
        <v>48.95</v>
      </c>
    </row>
    <row r="14" spans="1:8" ht="15.75">
      <c r="A14" s="42"/>
      <c r="B14" s="43"/>
      <c r="C14" s="44"/>
      <c r="D14" s="44"/>
      <c r="E14" s="48"/>
      <c r="F14" s="49" t="s">
        <v>132</v>
      </c>
      <c r="G14" s="45"/>
      <c r="H14" s="46"/>
    </row>
    <row r="15" spans="1:8" ht="15.75">
      <c r="A15" s="42"/>
      <c r="B15" s="43"/>
      <c r="C15" s="44"/>
      <c r="D15" s="44"/>
      <c r="E15" s="48"/>
      <c r="F15" s="49" t="s">
        <v>133</v>
      </c>
      <c r="G15" s="45"/>
      <c r="H15" s="46"/>
    </row>
    <row r="16" spans="1:8" ht="15.75">
      <c r="A16" s="32"/>
      <c r="B16" s="33"/>
      <c r="C16" s="34"/>
      <c r="D16" s="34"/>
      <c r="E16" s="34"/>
      <c r="F16" s="30"/>
      <c r="G16" s="29"/>
      <c r="H16" s="35"/>
    </row>
    <row r="17" spans="1:8" ht="15.75">
      <c r="A17" s="32"/>
      <c r="B17" s="33"/>
      <c r="C17" s="34"/>
      <c r="D17" s="34"/>
      <c r="E17" s="34"/>
      <c r="F17" s="30"/>
      <c r="G17" s="29"/>
      <c r="H17" s="35"/>
    </row>
    <row r="18" spans="1:8" ht="15.75">
      <c r="A18" s="36" t="s">
        <v>123</v>
      </c>
      <c r="B18" s="37"/>
      <c r="C18" s="38">
        <f>SUM(C4:C11)</f>
        <v>1866.73</v>
      </c>
      <c r="D18" s="38"/>
      <c r="E18" s="38"/>
      <c r="F18" s="39" t="s">
        <v>126</v>
      </c>
      <c r="G18" s="40"/>
      <c r="H18" s="41">
        <f>SUM(H4:H15)</f>
        <v>641.55</v>
      </c>
    </row>
    <row r="19" spans="1:8" ht="15.75">
      <c r="A19" s="25"/>
      <c r="B19" s="25"/>
      <c r="C19" s="26"/>
      <c r="D19" s="26"/>
      <c r="E19" s="26"/>
      <c r="F19" s="29"/>
      <c r="G19" s="27"/>
      <c r="H19" s="28"/>
    </row>
    <row r="20" spans="1:8" ht="15.75">
      <c r="A20" s="25"/>
      <c r="B20" s="25"/>
      <c r="C20" s="26"/>
      <c r="D20" s="26"/>
      <c r="E20" s="26"/>
      <c r="F20" s="29"/>
      <c r="G20" s="27"/>
      <c r="H20" s="28"/>
    </row>
    <row r="21" spans="1:8" ht="15.75">
      <c r="A21" s="25"/>
      <c r="B21" s="25"/>
      <c r="C21" s="26"/>
      <c r="D21" s="26"/>
      <c r="E21" s="26"/>
      <c r="F21" s="29"/>
      <c r="G21" s="27"/>
      <c r="H21" s="28"/>
    </row>
    <row r="22" spans="1:8" ht="15.75">
      <c r="A22" s="25"/>
      <c r="B22" s="25"/>
      <c r="C22" s="26"/>
      <c r="D22" s="26"/>
      <c r="E22" s="26"/>
      <c r="F22" s="29"/>
      <c r="G22" s="27"/>
      <c r="H22" s="28"/>
    </row>
    <row r="23" spans="3:8" ht="15.75">
      <c r="C23" s="6"/>
      <c r="D23" s="6"/>
      <c r="E23" s="6"/>
      <c r="F23" s="29"/>
      <c r="G23" s="27"/>
      <c r="H23" s="28"/>
    </row>
    <row r="24" spans="4:9" ht="15.75">
      <c r="D24" t="s">
        <v>14</v>
      </c>
      <c r="E24" s="6">
        <f>C18-H18</f>
        <v>1225.18</v>
      </c>
      <c r="F24" s="6"/>
      <c r="G24" s="6"/>
      <c r="H24" s="6"/>
      <c r="I24" s="6"/>
    </row>
    <row r="25" spans="3:5" ht="15.75">
      <c r="C25" s="6"/>
      <c r="D25" s="6"/>
      <c r="E25" s="6"/>
    </row>
    <row r="26" spans="3:5" ht="15.75">
      <c r="C26" s="6"/>
      <c r="D26" s="6"/>
      <c r="E26" s="6"/>
    </row>
    <row r="27" spans="3:5" ht="15.75">
      <c r="C27" s="6"/>
      <c r="D27" s="6"/>
      <c r="E27" s="6"/>
    </row>
    <row r="28" spans="3:5" ht="15.75">
      <c r="C28" s="6"/>
      <c r="D28" s="6"/>
      <c r="E28" s="6"/>
    </row>
    <row r="29" spans="3:5" ht="15.75">
      <c r="C29" s="6"/>
      <c r="D29" s="6"/>
      <c r="E29" s="6"/>
    </row>
    <row r="30" spans="3:5" ht="15.75">
      <c r="C30" s="6"/>
      <c r="D30" s="6"/>
      <c r="E30" s="6"/>
    </row>
    <row r="31" spans="3:5" ht="15.75">
      <c r="C31" s="6"/>
      <c r="D31" s="6"/>
      <c r="E31" s="6"/>
    </row>
    <row r="32" spans="3:5" ht="15.75">
      <c r="C32" s="6"/>
      <c r="D32" s="6"/>
      <c r="E32" s="6"/>
    </row>
    <row r="33" spans="3:5" ht="15.75">
      <c r="C33" s="6"/>
      <c r="D33" s="6"/>
      <c r="E33" s="6"/>
    </row>
  </sheetData>
  <sheetProtection/>
  <mergeCells count="3">
    <mergeCell ref="A1:K1"/>
    <mergeCell ref="A2:C2"/>
    <mergeCell ref="F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">
      <selection activeCell="D25" sqref="D25"/>
    </sheetView>
  </sheetViews>
  <sheetFormatPr defaultColWidth="11.00390625" defaultRowHeight="15.75"/>
  <cols>
    <col min="1" max="1" width="22.875" style="0" customWidth="1"/>
    <col min="2" max="2" width="17.00390625" style="0" customWidth="1"/>
    <col min="3" max="3" width="7.625" style="0" customWidth="1"/>
    <col min="4" max="4" width="29.25390625" style="0" customWidth="1"/>
    <col min="5" max="5" width="19.125" style="0" customWidth="1"/>
  </cols>
  <sheetData>
    <row r="1" spans="1:8" ht="32.25" customHeight="1" thickBot="1">
      <c r="A1" s="72" t="s">
        <v>159</v>
      </c>
      <c r="B1" s="72"/>
      <c r="C1" s="72"/>
      <c r="D1" s="72"/>
      <c r="E1" s="72"/>
      <c r="F1" s="63"/>
      <c r="G1" s="63"/>
      <c r="H1" s="63"/>
    </row>
    <row r="2" spans="1:5" ht="16.5" thickTop="1">
      <c r="A2" s="67" t="s">
        <v>119</v>
      </c>
      <c r="B2" s="68"/>
      <c r="C2" s="31"/>
      <c r="D2" s="69" t="s">
        <v>120</v>
      </c>
      <c r="E2" s="70"/>
    </row>
    <row r="3" spans="1:5" ht="15.75">
      <c r="A3" s="42" t="s">
        <v>1</v>
      </c>
      <c r="B3" s="42" t="s">
        <v>6</v>
      </c>
      <c r="C3" s="43"/>
      <c r="D3" s="49" t="s">
        <v>1</v>
      </c>
      <c r="E3" s="42" t="s">
        <v>6</v>
      </c>
    </row>
    <row r="4" spans="1:5" ht="15.75">
      <c r="A4" s="42" t="s">
        <v>121</v>
      </c>
      <c r="B4" s="44">
        <v>305</v>
      </c>
      <c r="C4" s="44"/>
      <c r="D4" s="49" t="s">
        <v>124</v>
      </c>
      <c r="E4" s="46">
        <v>320</v>
      </c>
    </row>
    <row r="5" spans="1:5" ht="15.75">
      <c r="A5" s="42" t="s">
        <v>160</v>
      </c>
      <c r="B5" s="44">
        <v>140</v>
      </c>
      <c r="C5" s="44"/>
      <c r="D5" s="49" t="s">
        <v>164</v>
      </c>
      <c r="E5" s="46">
        <v>300</v>
      </c>
    </row>
    <row r="6" spans="1:5" ht="15.75">
      <c r="A6" s="42" t="s">
        <v>161</v>
      </c>
      <c r="B6" s="44">
        <v>221</v>
      </c>
      <c r="C6" s="44"/>
      <c r="D6" s="49" t="s">
        <v>125</v>
      </c>
      <c r="E6" s="46">
        <v>65</v>
      </c>
    </row>
    <row r="7" spans="1:5" ht="15.75">
      <c r="A7" s="42" t="s">
        <v>162</v>
      </c>
      <c r="B7" s="44">
        <v>2434</v>
      </c>
      <c r="C7" s="44"/>
      <c r="D7" s="49" t="s">
        <v>167</v>
      </c>
      <c r="E7" s="46">
        <v>3425</v>
      </c>
    </row>
    <row r="8" spans="1:5" ht="15.75">
      <c r="A8" s="42" t="s">
        <v>127</v>
      </c>
      <c r="B8" s="44">
        <v>200</v>
      </c>
      <c r="C8" s="44"/>
      <c r="D8" s="73" t="s">
        <v>168</v>
      </c>
      <c r="E8" s="46"/>
    </row>
    <row r="9" spans="1:5" ht="15.75">
      <c r="A9" s="42" t="s">
        <v>111</v>
      </c>
      <c r="B9" s="44">
        <v>1500</v>
      </c>
      <c r="C9" s="44"/>
      <c r="D9" s="74"/>
      <c r="E9" s="46">
        <v>1800</v>
      </c>
    </row>
    <row r="10" spans="1:5" ht="15.75">
      <c r="A10" s="42" t="s">
        <v>128</v>
      </c>
      <c r="B10" s="44">
        <v>200</v>
      </c>
      <c r="C10" s="44"/>
      <c r="D10" s="49" t="s">
        <v>166</v>
      </c>
      <c r="E10" s="46">
        <v>800</v>
      </c>
    </row>
    <row r="11" spans="1:5" ht="15.75">
      <c r="A11" s="42" t="s">
        <v>130</v>
      </c>
      <c r="B11" s="44">
        <v>2260</v>
      </c>
      <c r="C11" s="44"/>
      <c r="D11" s="49" t="s">
        <v>131</v>
      </c>
      <c r="E11" s="46">
        <v>50</v>
      </c>
    </row>
    <row r="12" spans="1:5" ht="15.75">
      <c r="A12" s="42" t="s">
        <v>163</v>
      </c>
      <c r="B12" s="44">
        <v>300</v>
      </c>
      <c r="C12" s="44"/>
      <c r="D12" s="49" t="s">
        <v>169</v>
      </c>
      <c r="E12" s="46">
        <v>200</v>
      </c>
    </row>
    <row r="13" spans="1:5" ht="15.75">
      <c r="A13" s="42"/>
      <c r="B13" s="44"/>
      <c r="C13" s="44"/>
      <c r="D13" s="49"/>
      <c r="E13" s="46"/>
    </row>
    <row r="14" spans="1:5" ht="15.75">
      <c r="A14" s="42"/>
      <c r="B14" s="44"/>
      <c r="C14" s="44"/>
      <c r="D14" s="49"/>
      <c r="E14" s="46"/>
    </row>
    <row r="15" spans="1:5" ht="15.75">
      <c r="A15" s="42"/>
      <c r="B15" s="44"/>
      <c r="C15" s="44"/>
      <c r="D15" s="49" t="s">
        <v>165</v>
      </c>
      <c r="E15" s="46">
        <v>600</v>
      </c>
    </row>
    <row r="16" spans="1:5" ht="15.75">
      <c r="A16" s="32"/>
      <c r="B16" s="34"/>
      <c r="C16" s="34"/>
      <c r="D16" s="30"/>
      <c r="E16" s="35"/>
    </row>
    <row r="17" spans="1:5" ht="15.75">
      <c r="A17" s="32"/>
      <c r="B17" s="34"/>
      <c r="C17" s="34"/>
      <c r="D17" s="30"/>
      <c r="E17" s="35"/>
    </row>
    <row r="18" spans="1:5" ht="15.75">
      <c r="A18" s="36" t="s">
        <v>123</v>
      </c>
      <c r="B18" s="38">
        <f>SUM(B4:B12)</f>
        <v>7560</v>
      </c>
      <c r="C18" s="38"/>
      <c r="D18" s="39" t="s">
        <v>126</v>
      </c>
      <c r="E18" s="41">
        <f>SUM(E4:E15)</f>
        <v>7560</v>
      </c>
    </row>
    <row r="19" spans="1:5" ht="15.75">
      <c r="A19" s="25"/>
      <c r="B19" s="26"/>
      <c r="C19" s="26"/>
      <c r="D19" s="29"/>
      <c r="E19" s="28"/>
    </row>
    <row r="20" spans="1:5" ht="15.75">
      <c r="A20" s="25"/>
      <c r="B20" s="26"/>
      <c r="C20" s="26"/>
      <c r="D20" s="29"/>
      <c r="E20" s="28"/>
    </row>
    <row r="21" spans="1:5" ht="15.75">
      <c r="A21" s="25"/>
      <c r="B21" s="26"/>
      <c r="C21" s="26"/>
      <c r="D21" s="29"/>
      <c r="E21" s="28"/>
    </row>
    <row r="22" spans="1:5" ht="15.75">
      <c r="A22" s="25"/>
      <c r="B22" s="26"/>
      <c r="C22" s="26"/>
      <c r="D22" s="29"/>
      <c r="E22" s="28"/>
    </row>
    <row r="23" spans="2:5" ht="15.75">
      <c r="B23" s="6"/>
      <c r="C23" s="6"/>
      <c r="D23" s="29"/>
      <c r="E23" s="28"/>
    </row>
    <row r="24" spans="3:6" ht="15.75">
      <c r="C24" t="s">
        <v>14</v>
      </c>
      <c r="D24" s="6">
        <v>0</v>
      </c>
      <c r="E24" s="6"/>
      <c r="F24" s="6"/>
    </row>
    <row r="25" spans="2:3" ht="15.75">
      <c r="B25" s="6"/>
      <c r="C25" s="6"/>
    </row>
    <row r="26" spans="2:3" ht="15.75">
      <c r="B26" s="6"/>
      <c r="C26" s="6"/>
    </row>
    <row r="27" spans="2:3" ht="15.75">
      <c r="B27" s="6"/>
      <c r="C27" s="6"/>
    </row>
    <row r="28" spans="2:3" ht="15.75">
      <c r="B28" s="6"/>
      <c r="C28" s="6"/>
    </row>
    <row r="29" spans="2:3" ht="15.75">
      <c r="B29" s="6"/>
      <c r="C29" s="6"/>
    </row>
    <row r="30" spans="2:3" ht="15.75">
      <c r="B30" s="6"/>
      <c r="C30" s="6"/>
    </row>
    <row r="31" spans="2:3" ht="15.75">
      <c r="B31" s="6"/>
      <c r="C31" s="6"/>
    </row>
    <row r="32" spans="2:3" ht="15.75">
      <c r="B32" s="6"/>
      <c r="C32" s="6"/>
    </row>
    <row r="33" spans="2:3" ht="15.75">
      <c r="B33" s="6"/>
      <c r="C33" s="6"/>
    </row>
  </sheetData>
  <sheetProtection/>
  <mergeCells count="4">
    <mergeCell ref="A2:B2"/>
    <mergeCell ref="D2:E2"/>
    <mergeCell ref="D8:D9"/>
    <mergeCell ref="A1:E1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utilisateur</cp:lastModifiedBy>
  <cp:lastPrinted>2013-10-08T08:35:03Z</cp:lastPrinted>
  <dcterms:created xsi:type="dcterms:W3CDTF">2011-11-15T18:49:30Z</dcterms:created>
  <dcterms:modified xsi:type="dcterms:W3CDTF">2013-10-08T08:35:08Z</dcterms:modified>
  <cp:category/>
  <cp:version/>
  <cp:contentType/>
  <cp:contentStatus/>
</cp:coreProperties>
</file>